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енко ЮВ\Downloads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R54" i="1" l="1"/>
  <c r="DQ54" i="1"/>
  <c r="DP54" i="1"/>
  <c r="DO54" i="1"/>
  <c r="DN54" i="1"/>
  <c r="DM54" i="1"/>
  <c r="DL54" i="1"/>
  <c r="DK54" i="1"/>
  <c r="DJ54" i="1"/>
  <c r="DI54" i="1"/>
  <c r="DH54" i="1"/>
  <c r="DG54" i="1"/>
  <c r="DF54" i="1"/>
  <c r="DE54" i="1"/>
  <c r="DD54" i="1"/>
  <c r="DC54" i="1"/>
  <c r="DB54" i="1"/>
  <c r="DA54" i="1"/>
  <c r="CZ54" i="1"/>
  <c r="CY54" i="1"/>
  <c r="CX54" i="1"/>
  <c r="CW54" i="1"/>
  <c r="CV54" i="1"/>
  <c r="DR53" i="1"/>
  <c r="DQ53" i="1"/>
  <c r="DP53" i="1"/>
  <c r="DO53" i="1"/>
  <c r="DN53" i="1"/>
  <c r="DM53" i="1"/>
  <c r="DL53" i="1"/>
  <c r="DK53" i="1"/>
  <c r="DJ53" i="1"/>
  <c r="DI53" i="1"/>
  <c r="DH53" i="1"/>
  <c r="DG53" i="1"/>
  <c r="DF53" i="1"/>
  <c r="DE53" i="1"/>
  <c r="DD53" i="1"/>
  <c r="DC53" i="1"/>
  <c r="DB53" i="1"/>
  <c r="DA53" i="1"/>
  <c r="CZ53" i="1"/>
  <c r="CY53" i="1"/>
  <c r="CX53" i="1"/>
  <c r="CW53" i="1"/>
  <c r="CV53" i="1"/>
  <c r="DR52" i="1"/>
  <c r="DQ52" i="1"/>
  <c r="DP52" i="1"/>
  <c r="DO52" i="1"/>
  <c r="DN52" i="1"/>
  <c r="DM52" i="1"/>
  <c r="DL52" i="1"/>
  <c r="DK52" i="1"/>
  <c r="DJ52" i="1"/>
  <c r="DI52" i="1"/>
  <c r="DH52" i="1"/>
  <c r="DG52" i="1"/>
  <c r="DF52" i="1"/>
  <c r="DE52" i="1"/>
  <c r="DD52" i="1"/>
  <c r="DC52" i="1"/>
  <c r="DB52" i="1"/>
  <c r="DA52" i="1"/>
  <c r="CZ52" i="1"/>
  <c r="CY52" i="1"/>
  <c r="CX52" i="1"/>
  <c r="CW52" i="1"/>
  <c r="CV52" i="1"/>
  <c r="DR51" i="1"/>
  <c r="DQ51" i="1"/>
  <c r="DP51" i="1"/>
  <c r="DO51" i="1"/>
  <c r="DN51" i="1"/>
  <c r="DM51" i="1"/>
  <c r="DL51" i="1"/>
  <c r="DK51" i="1"/>
  <c r="DJ51" i="1"/>
  <c r="DI51" i="1"/>
  <c r="DH51" i="1"/>
  <c r="DG51" i="1"/>
  <c r="DF51" i="1"/>
  <c r="DE51" i="1"/>
  <c r="DD51" i="1"/>
  <c r="DC51" i="1"/>
  <c r="DB51" i="1"/>
  <c r="DA51" i="1"/>
  <c r="CZ51" i="1"/>
  <c r="CY51" i="1"/>
  <c r="CX51" i="1"/>
  <c r="CW51" i="1"/>
  <c r="CV51" i="1"/>
  <c r="DR50" i="1"/>
  <c r="DQ50" i="1"/>
  <c r="DP50" i="1"/>
  <c r="DO50" i="1"/>
  <c r="DN50" i="1"/>
  <c r="DM50" i="1"/>
  <c r="DL50" i="1"/>
  <c r="DK50" i="1"/>
  <c r="DJ50" i="1"/>
  <c r="DI50" i="1"/>
  <c r="DH50" i="1"/>
  <c r="DG50" i="1"/>
  <c r="DF50" i="1"/>
  <c r="DE50" i="1"/>
  <c r="DD50" i="1"/>
  <c r="DC50" i="1"/>
  <c r="DB50" i="1"/>
  <c r="DA50" i="1"/>
  <c r="CZ50" i="1"/>
  <c r="CY50" i="1"/>
  <c r="CX50" i="1"/>
  <c r="CW50" i="1"/>
  <c r="CV50" i="1"/>
  <c r="DR49" i="1"/>
  <c r="DQ49" i="1"/>
  <c r="DP49" i="1"/>
  <c r="DO49" i="1"/>
  <c r="DN49" i="1"/>
  <c r="DM49" i="1"/>
  <c r="DL49" i="1"/>
  <c r="DK49" i="1"/>
  <c r="DJ49" i="1"/>
  <c r="DI49" i="1"/>
  <c r="DH49" i="1"/>
  <c r="DG49" i="1"/>
  <c r="DF49" i="1"/>
  <c r="DE49" i="1"/>
  <c r="DD49" i="1"/>
  <c r="DC49" i="1"/>
  <c r="DB49" i="1"/>
  <c r="DA49" i="1"/>
  <c r="CZ49" i="1"/>
  <c r="CY49" i="1"/>
  <c r="CX49" i="1"/>
  <c r="CW49" i="1"/>
  <c r="CV49" i="1"/>
  <c r="DR48" i="1"/>
  <c r="DQ48" i="1"/>
  <c r="DP48" i="1"/>
  <c r="DO48" i="1"/>
  <c r="DN48" i="1"/>
  <c r="DM48" i="1"/>
  <c r="DL48" i="1"/>
  <c r="DK48" i="1"/>
  <c r="DJ48" i="1"/>
  <c r="DI48" i="1"/>
  <c r="DH48" i="1"/>
  <c r="DG48" i="1"/>
  <c r="DF48" i="1"/>
  <c r="DE48" i="1"/>
  <c r="DD48" i="1"/>
  <c r="DC48" i="1"/>
  <c r="DB48" i="1"/>
  <c r="DA48" i="1"/>
  <c r="CZ48" i="1"/>
  <c r="CY48" i="1"/>
  <c r="CX48" i="1"/>
  <c r="CW48" i="1"/>
  <c r="CV48" i="1"/>
  <c r="DR47" i="1"/>
  <c r="DQ47" i="1"/>
  <c r="DP47" i="1"/>
  <c r="DO47" i="1"/>
  <c r="DN47" i="1"/>
  <c r="DM47" i="1"/>
  <c r="DL47" i="1"/>
  <c r="DK47" i="1"/>
  <c r="DJ47" i="1"/>
  <c r="DI47" i="1"/>
  <c r="DH47" i="1"/>
  <c r="DG47" i="1"/>
  <c r="DF47" i="1"/>
  <c r="DE47" i="1"/>
  <c r="DD47" i="1"/>
  <c r="DC47" i="1"/>
  <c r="DB47" i="1"/>
  <c r="DA47" i="1"/>
  <c r="CZ47" i="1"/>
  <c r="CY47" i="1"/>
  <c r="CX47" i="1"/>
  <c r="CW47" i="1"/>
  <c r="CV47" i="1"/>
  <c r="DR46" i="1"/>
  <c r="DQ46" i="1"/>
  <c r="DP46" i="1"/>
  <c r="DO46" i="1"/>
  <c r="DN46" i="1"/>
  <c r="DM46" i="1"/>
  <c r="DL46" i="1"/>
  <c r="DK46" i="1"/>
  <c r="DJ46" i="1"/>
  <c r="DI46" i="1"/>
  <c r="DH46" i="1"/>
  <c r="DG46" i="1"/>
  <c r="DF46" i="1"/>
  <c r="DE46" i="1"/>
  <c r="DD46" i="1"/>
  <c r="DC46" i="1"/>
  <c r="DB46" i="1"/>
  <c r="DA46" i="1"/>
  <c r="CZ46" i="1"/>
  <c r="CY46" i="1"/>
  <c r="CX46" i="1"/>
  <c r="CW46" i="1"/>
  <c r="CV46" i="1"/>
  <c r="DR45" i="1"/>
  <c r="DQ45" i="1"/>
  <c r="DP45" i="1"/>
  <c r="DO45" i="1"/>
  <c r="DN45" i="1"/>
  <c r="DM45" i="1"/>
  <c r="DL45" i="1"/>
  <c r="DK45" i="1"/>
  <c r="DJ45" i="1"/>
  <c r="DI45" i="1"/>
  <c r="DH45" i="1"/>
  <c r="DG45" i="1"/>
  <c r="DF45" i="1"/>
  <c r="DE45" i="1"/>
  <c r="DD45" i="1"/>
  <c r="DC45" i="1"/>
  <c r="DB45" i="1"/>
  <c r="DA45" i="1"/>
  <c r="CZ45" i="1"/>
  <c r="CY45" i="1"/>
  <c r="CX45" i="1"/>
  <c r="CW45" i="1"/>
  <c r="CV45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DR43" i="1"/>
  <c r="DQ43" i="1"/>
  <c r="DP43" i="1"/>
  <c r="DO43" i="1"/>
  <c r="DN43" i="1"/>
  <c r="DM43" i="1"/>
  <c r="DL43" i="1"/>
  <c r="DK43" i="1"/>
  <c r="DJ43" i="1"/>
  <c r="DI43" i="1"/>
  <c r="DH43" i="1"/>
  <c r="DG43" i="1"/>
  <c r="DF43" i="1"/>
  <c r="DE43" i="1"/>
  <c r="DD43" i="1"/>
  <c r="DC43" i="1"/>
  <c r="DB43" i="1"/>
  <c r="DA43" i="1"/>
  <c r="CZ43" i="1"/>
  <c r="CY43" i="1"/>
  <c r="CX43" i="1"/>
  <c r="CW43" i="1"/>
  <c r="CV43" i="1"/>
  <c r="DR42" i="1"/>
  <c r="DQ42" i="1"/>
  <c r="DP42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DR39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DR35" i="1"/>
  <c r="DQ35" i="1"/>
  <c r="DP35" i="1"/>
  <c r="DO35" i="1"/>
  <c r="DN35" i="1"/>
  <c r="DM35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DR32" i="1"/>
  <c r="DQ32" i="1"/>
  <c r="DP32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Y32" i="1"/>
  <c r="CX32" i="1"/>
  <c r="CW32" i="1"/>
  <c r="CV32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DR30" i="1"/>
  <c r="DQ30" i="1"/>
  <c r="DP30" i="1"/>
  <c r="DO30" i="1"/>
  <c r="DN30" i="1"/>
  <c r="DM30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Y30" i="1"/>
  <c r="CX30" i="1"/>
  <c r="CW30" i="1"/>
  <c r="CV30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DR26" i="1"/>
  <c r="DQ26" i="1"/>
  <c r="DP26" i="1"/>
  <c r="DO26" i="1"/>
  <c r="DN26" i="1"/>
  <c r="DM26" i="1"/>
  <c r="DL26" i="1"/>
  <c r="DK26" i="1"/>
  <c r="DJ26" i="1"/>
  <c r="DI26" i="1"/>
  <c r="DH26" i="1"/>
  <c r="DG26" i="1"/>
  <c r="DF26" i="1"/>
  <c r="DE26" i="1"/>
  <c r="DD26" i="1"/>
  <c r="DC26" i="1"/>
  <c r="DB26" i="1"/>
  <c r="DA26" i="1"/>
  <c r="CZ26" i="1"/>
  <c r="CY26" i="1"/>
  <c r="CX26" i="1"/>
  <c r="CW26" i="1"/>
  <c r="CV26" i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DR24" i="1"/>
  <c r="DQ24" i="1"/>
  <c r="DP24" i="1"/>
  <c r="DO24" i="1"/>
  <c r="DN24" i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DR23" i="1"/>
  <c r="DQ23" i="1"/>
  <c r="DP23" i="1"/>
  <c r="DO23" i="1"/>
  <c r="DN23" i="1"/>
  <c r="DM23" i="1"/>
  <c r="DL23" i="1"/>
  <c r="DK23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DR21" i="1"/>
  <c r="DQ21" i="1"/>
  <c r="DP21" i="1"/>
  <c r="DO21" i="1"/>
  <c r="DN21" i="1"/>
  <c r="DM21" i="1"/>
  <c r="DL21" i="1"/>
  <c r="DK21" i="1"/>
  <c r="DJ21" i="1"/>
  <c r="DI21" i="1"/>
  <c r="DH21" i="1"/>
  <c r="DG21" i="1"/>
  <c r="DF21" i="1"/>
  <c r="DE21" i="1"/>
  <c r="DD21" i="1"/>
  <c r="DC21" i="1"/>
  <c r="DB21" i="1"/>
  <c r="DA21" i="1"/>
  <c r="CZ21" i="1"/>
  <c r="CY21" i="1"/>
  <c r="CX21" i="1"/>
  <c r="CW21" i="1"/>
  <c r="CV21" i="1"/>
  <c r="DR20" i="1"/>
  <c r="DQ20" i="1"/>
  <c r="DP20" i="1"/>
  <c r="DO20" i="1"/>
  <c r="DN20" i="1"/>
  <c r="DM20" i="1"/>
  <c r="DL20" i="1"/>
  <c r="DK20" i="1"/>
  <c r="DJ20" i="1"/>
  <c r="DI20" i="1"/>
  <c r="DH20" i="1"/>
  <c r="DG20" i="1"/>
  <c r="DF20" i="1"/>
  <c r="DE20" i="1"/>
  <c r="DD20" i="1"/>
  <c r="DC20" i="1"/>
  <c r="DB20" i="1"/>
  <c r="DA20" i="1"/>
  <c r="CZ20" i="1"/>
  <c r="CY20" i="1"/>
  <c r="CX20" i="1"/>
  <c r="CW20" i="1"/>
  <c r="CV20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DR18" i="1"/>
  <c r="DQ18" i="1"/>
  <c r="DP18" i="1"/>
  <c r="DO18" i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DR17" i="1"/>
  <c r="DQ17" i="1"/>
  <c r="DP17" i="1"/>
  <c r="DO17" i="1"/>
  <c r="DN17" i="1"/>
  <c r="DM17" i="1"/>
  <c r="DL17" i="1"/>
  <c r="DK17" i="1"/>
  <c r="DJ17" i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DR15" i="1"/>
  <c r="DQ15" i="1"/>
  <c r="DP15" i="1"/>
  <c r="DO15" i="1"/>
  <c r="DN15" i="1"/>
  <c r="DM15" i="1"/>
  <c r="DL15" i="1"/>
  <c r="DK15" i="1"/>
  <c r="DJ15" i="1"/>
  <c r="DI15" i="1"/>
  <c r="DH15" i="1"/>
  <c r="DG15" i="1"/>
  <c r="DF15" i="1"/>
  <c r="DE15" i="1"/>
  <c r="DD15" i="1"/>
  <c r="DC15" i="1"/>
  <c r="DB15" i="1"/>
  <c r="DA15" i="1"/>
  <c r="CZ15" i="1"/>
  <c r="CY15" i="1"/>
  <c r="CX15" i="1"/>
  <c r="CW15" i="1"/>
  <c r="CV15" i="1"/>
  <c r="DR14" i="1"/>
  <c r="DQ14" i="1"/>
  <c r="DP14" i="1"/>
  <c r="DO14" i="1"/>
  <c r="DN14" i="1"/>
  <c r="DM14" i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DR11" i="1"/>
  <c r="DQ11" i="1"/>
  <c r="DP11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DR10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DR8" i="1"/>
  <c r="DQ8" i="1"/>
  <c r="DP8" i="1"/>
  <c r="DO8" i="1"/>
  <c r="DN8" i="1"/>
  <c r="DM8" i="1"/>
  <c r="DL8" i="1"/>
  <c r="DK8" i="1"/>
  <c r="DJ8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</calcChain>
</file>

<file path=xl/sharedStrings.xml><?xml version="1.0" encoding="utf-8"?>
<sst xmlns="http://schemas.openxmlformats.org/spreadsheetml/2006/main" count="484" uniqueCount="114">
  <si>
    <t>УТВЕРЖДЕН</t>
  </si>
  <si>
    <t xml:space="preserve"> на I полугодие 2024-2025 учебного года</t>
  </si>
  <si>
    <t>УСЛОВНЫЕ ОБОЗНАЧЕНИЯ</t>
  </si>
  <si>
    <t>сентябрь</t>
  </si>
  <si>
    <t>октябрь</t>
  </si>
  <si>
    <t>ноябрь</t>
  </si>
  <si>
    <t>декабрь</t>
  </si>
  <si>
    <t>КОЛИЧЕСТВО ОЦЕНОЧНЫХ ПРОЦЕДУР</t>
  </si>
  <si>
    <t>Алгебра</t>
  </si>
  <si>
    <t>АЛГ</t>
  </si>
  <si>
    <t>класс</t>
  </si>
  <si>
    <t>РУС</t>
  </si>
  <si>
    <t>МАТ</t>
  </si>
  <si>
    <t>ГЕМ</t>
  </si>
  <si>
    <t>ВИС</t>
  </si>
  <si>
    <t>БИО</t>
  </si>
  <si>
    <t>ГЕО</t>
  </si>
  <si>
    <t>ИНФ</t>
  </si>
  <si>
    <t>ИСТ</t>
  </si>
  <si>
    <t>ЛИТ</t>
  </si>
  <si>
    <t>ОБЩ</t>
  </si>
  <si>
    <t>ФИЗ</t>
  </si>
  <si>
    <t>ХИМ</t>
  </si>
  <si>
    <t>АНГ</t>
  </si>
  <si>
    <t>НЕМ</t>
  </si>
  <si>
    <t>ФРА</t>
  </si>
  <si>
    <t>ОКР</t>
  </si>
  <si>
    <t>ИЗО</t>
  </si>
  <si>
    <t>КУБ</t>
  </si>
  <si>
    <t>МУЗ</t>
  </si>
  <si>
    <t>ОБЗ</t>
  </si>
  <si>
    <t>ТЕХ</t>
  </si>
  <si>
    <t>ФЗР</t>
  </si>
  <si>
    <t>Английский язык</t>
  </si>
  <si>
    <t>2а</t>
  </si>
  <si>
    <t>Биология</t>
  </si>
  <si>
    <t>2б</t>
  </si>
  <si>
    <t>Вероятность и статистика</t>
  </si>
  <si>
    <t>2в</t>
  </si>
  <si>
    <t>География</t>
  </si>
  <si>
    <t>2г</t>
  </si>
  <si>
    <t>Геометрия</t>
  </si>
  <si>
    <t>2д</t>
  </si>
  <si>
    <t>2рк</t>
  </si>
  <si>
    <t>Информатика</t>
  </si>
  <si>
    <t>3а</t>
  </si>
  <si>
    <t>История</t>
  </si>
  <si>
    <t xml:space="preserve">
</t>
  </si>
  <si>
    <t>3б</t>
  </si>
  <si>
    <t>Кубановедение</t>
  </si>
  <si>
    <t>3в</t>
  </si>
  <si>
    <t>Литература, литчтение</t>
  </si>
  <si>
    <t>3г</t>
  </si>
  <si>
    <t>Математика</t>
  </si>
  <si>
    <t>3д</t>
  </si>
  <si>
    <t>Музыка</t>
  </si>
  <si>
    <t>3рк</t>
  </si>
  <si>
    <t>Немецкий</t>
  </si>
  <si>
    <t>4а</t>
  </si>
  <si>
    <t>ОБЗР</t>
  </si>
  <si>
    <t>4б</t>
  </si>
  <si>
    <t>Обществознание</t>
  </si>
  <si>
    <t>4в</t>
  </si>
  <si>
    <t>Окружающий мир</t>
  </si>
  <si>
    <t>4г</t>
  </si>
  <si>
    <t>Русский язык</t>
  </si>
  <si>
    <t>4д</t>
  </si>
  <si>
    <t>Технология</t>
  </si>
  <si>
    <t>4е</t>
  </si>
  <si>
    <t>Физика</t>
  </si>
  <si>
    <t>5а</t>
  </si>
  <si>
    <t>Рус</t>
  </si>
  <si>
    <t>мат</t>
  </si>
  <si>
    <t>Физкультура</t>
  </si>
  <si>
    <t>5б</t>
  </si>
  <si>
    <t>лит</t>
  </si>
  <si>
    <t>Французский</t>
  </si>
  <si>
    <t>5в</t>
  </si>
  <si>
    <t>рус</t>
  </si>
  <si>
    <t>Химия</t>
  </si>
  <si>
    <t>5г</t>
  </si>
  <si>
    <t>5д</t>
  </si>
  <si>
    <t>6а</t>
  </si>
  <si>
    <t>6б</t>
  </si>
  <si>
    <t>6в</t>
  </si>
  <si>
    <t>6г</t>
  </si>
  <si>
    <t>6д</t>
  </si>
  <si>
    <t>6е</t>
  </si>
  <si>
    <t>7а</t>
  </si>
  <si>
    <t>гео</t>
  </si>
  <si>
    <t>алг</t>
  </si>
  <si>
    <t>7б</t>
  </si>
  <si>
    <t>7в</t>
  </si>
  <si>
    <t>7г</t>
  </si>
  <si>
    <t>7д</t>
  </si>
  <si>
    <t>8а</t>
  </si>
  <si>
    <t>хим</t>
  </si>
  <si>
    <t>вис</t>
  </si>
  <si>
    <t>8б</t>
  </si>
  <si>
    <t>8в</t>
  </si>
  <si>
    <t>8г</t>
  </si>
  <si>
    <t>8д</t>
  </si>
  <si>
    <t>9а</t>
  </si>
  <si>
    <t>9б</t>
  </si>
  <si>
    <t>9в</t>
  </si>
  <si>
    <t>9г</t>
  </si>
  <si>
    <t>9д</t>
  </si>
  <si>
    <t>10а</t>
  </si>
  <si>
    <t>11а</t>
  </si>
  <si>
    <t>11б</t>
  </si>
  <si>
    <t>жирным шрифтом обозначены ВПР</t>
  </si>
  <si>
    <t>График оценочных процедур в МАОУ СОШ № 37</t>
  </si>
  <si>
    <t>Директор МАОУ СОШ №37</t>
  </si>
  <si>
    <t>С.В. Демченко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</si>
</sst>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Arial"/>
    </font>
    <font>
      <b/>
      <sz val="10"/>
      <name val="Arial"/>
    </font>
    <font>
      <sz val="10"/>
      <color indexed="65"/>
      <name val="Arial"/>
    </font>
    <font>
      <sz val="10"/>
      <color rgb="FFCC0000"/>
      <name val="Arial"/>
    </font>
    <font>
      <b/>
      <sz val="10"/>
      <color indexed="65"/>
      <name val="Arial"/>
    </font>
    <font>
      <i/>
      <sz val="10"/>
      <color indexed="23"/>
      <name val="Arial"/>
    </font>
    <font>
      <sz val="10"/>
      <color rgb="FF006600"/>
      <name val="Arial"/>
    </font>
    <font>
      <b/>
      <sz val="24"/>
      <name val="Arial"/>
    </font>
    <font>
      <sz val="18"/>
      <name val="Arial"/>
    </font>
    <font>
      <sz val="12"/>
      <name val="Arial"/>
    </font>
    <font>
      <u/>
      <sz val="10"/>
      <color rgb="FF0000EE"/>
      <name val="Arial"/>
    </font>
    <font>
      <sz val="10"/>
      <color rgb="FF996600"/>
      <name val="Arial"/>
    </font>
    <font>
      <sz val="10"/>
      <color indexed="63"/>
      <name val="Arial"/>
    </font>
    <font>
      <sz val="10"/>
      <name val="Calibri"/>
      <scheme val="minor"/>
    </font>
    <font>
      <b/>
      <sz val="10"/>
      <color rgb="FFC00000"/>
      <name val="Calibri"/>
      <scheme val="minor"/>
    </font>
    <font>
      <sz val="12"/>
      <name val="Times New Roman"/>
    </font>
    <font>
      <sz val="11"/>
      <name val="Calibri"/>
    </font>
    <font>
      <sz val="14"/>
      <name val="Times New Roman"/>
    </font>
    <font>
      <u/>
      <sz val="11"/>
      <name val="Calibri"/>
    </font>
    <font>
      <b/>
      <sz val="14"/>
      <name val="Times New Roman"/>
    </font>
    <font>
      <b/>
      <sz val="10"/>
      <color rgb="FF632423"/>
      <name val="Calibri"/>
      <scheme val="minor"/>
    </font>
    <font>
      <sz val="10"/>
      <color rgb="FF632423"/>
      <name val="Calibri"/>
      <scheme val="minor"/>
    </font>
    <font>
      <sz val="12"/>
      <color theme="8" tint="-0.499984740745262"/>
      <name val="Times New Roman"/>
    </font>
    <font>
      <i/>
      <sz val="12"/>
      <name val="Times New Roman"/>
    </font>
    <font>
      <b/>
      <sz val="12"/>
      <color theme="8" tint="-0.499984740745262"/>
      <name val="Times New Roman"/>
    </font>
    <font>
      <sz val="11"/>
      <color indexed="2"/>
      <name val="Calibri"/>
    </font>
    <font>
      <i/>
      <sz val="11"/>
      <name val="Calibri"/>
    </font>
    <font>
      <b/>
      <sz val="11"/>
      <color theme="1"/>
      <name val="Calibri"/>
    </font>
    <font>
      <b/>
      <sz val="11"/>
      <name val="Calibri"/>
    </font>
    <font>
      <b/>
      <sz val="11"/>
      <color rgb="FFC00000"/>
      <name val="Calibri"/>
    </font>
    <font>
      <b/>
      <sz val="12"/>
      <color rgb="FFC00000"/>
      <name val="Times New Roman"/>
    </font>
    <font>
      <sz val="11"/>
      <color theme="1"/>
      <name val="Arial"/>
    </font>
  </fonts>
  <fills count="15">
    <fill>
      <patternFill patternType="none"/>
    </fill>
    <fill>
      <patternFill patternType="gray125"/>
    </fill>
    <fill>
      <patternFill patternType="solid"/>
    </fill>
    <fill>
      <patternFill patternType="solid">
        <fgColor indexed="23"/>
        <bgColor indexed="23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"/>
        <bgColor indexed="5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8DB3E2"/>
      </patternFill>
    </fill>
    <fill>
      <patternFill patternType="solid">
        <fgColor theme="8" tint="0.39997558519241921"/>
        <bgColor rgb="FFCCC0D9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0" fontId="1" fillId="0" borderId="0"/>
    <xf numFmtId="0" fontId="2" fillId="2" borderId="0"/>
    <xf numFmtId="0" fontId="2" fillId="3" borderId="0"/>
    <xf numFmtId="0" fontId="1" fillId="4" borderId="0"/>
    <xf numFmtId="0" fontId="3" fillId="5" borderId="0"/>
    <xf numFmtId="0" fontId="4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31" fillId="0" borderId="0"/>
    <xf numFmtId="0" fontId="31" fillId="0" borderId="0"/>
    <xf numFmtId="0" fontId="3" fillId="0" borderId="0"/>
  </cellStyleXfs>
  <cellXfs count="76">
    <xf numFmtId="0" fontId="0" fillId="0" borderId="0" xfId="0"/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1" fillId="14" borderId="6" xfId="0" applyFont="1" applyFill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1" fillId="14" borderId="14" xfId="0" applyFont="1" applyFill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21" fillId="14" borderId="15" xfId="0" applyFont="1" applyFill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/>
    </xf>
    <xf numFmtId="0" fontId="14" fillId="0" borderId="14" xfId="0" applyFont="1" applyBorder="1" applyAlignment="1">
      <alignment horizontal="left" vertical="top" wrapText="1"/>
    </xf>
    <xf numFmtId="0" fontId="25" fillId="0" borderId="6" xfId="0" applyFont="1" applyBorder="1" applyAlignment="1">
      <alignment horizontal="left" vertical="center"/>
    </xf>
    <xf numFmtId="0" fontId="16" fillId="0" borderId="0" xfId="0" applyFont="1" applyAlignment="1">
      <alignment wrapText="1"/>
    </xf>
    <xf numFmtId="0" fontId="21" fillId="0" borderId="6" xfId="0" applyFont="1" applyBorder="1" applyAlignment="1">
      <alignment horizontal="left" vertical="top" wrapText="1"/>
    </xf>
    <xf numFmtId="0" fontId="27" fillId="0" borderId="6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28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/>
    </xf>
    <xf numFmtId="0" fontId="29" fillId="0" borderId="0" xfId="0" applyFont="1" applyAlignment="1">
      <alignment wrapText="1"/>
    </xf>
    <xf numFmtId="0" fontId="15" fillId="0" borderId="0" xfId="0" applyFont="1"/>
    <xf numFmtId="0" fontId="15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center" vertical="center"/>
    </xf>
    <xf numFmtId="0" fontId="15" fillId="12" borderId="5" xfId="0" applyFont="1" applyFill="1" applyBorder="1" applyAlignment="1">
      <alignment horizontal="center" vertical="center"/>
    </xf>
    <xf numFmtId="0" fontId="15" fillId="13" borderId="6" xfId="0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horizontal="center" vertical="center"/>
    </xf>
    <xf numFmtId="0" fontId="15" fillId="12" borderId="6" xfId="0" applyFont="1" applyFill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S612"/>
  <sheetViews>
    <sheetView tabSelected="1" zoomScale="70" workbookViewId="0">
      <pane xSplit="4" ySplit="7" topLeftCell="E8" activePane="bottomRight" state="frozen"/>
      <selection activeCell="CK12" sqref="CK12"/>
      <selection pane="topRight"/>
      <selection pane="bottomLeft"/>
      <selection pane="bottomRight" activeCell="F4" sqref="F4:M4"/>
    </sheetView>
  </sheetViews>
  <sheetFormatPr defaultRowHeight="15" customHeight="1" x14ac:dyDescent="0.25"/>
  <cols>
    <col min="1" max="1" width="14.375" style="1" customWidth="1"/>
    <col min="2" max="2" width="4.5" style="2" customWidth="1"/>
    <col min="3" max="3" width="2.125" customWidth="1"/>
    <col min="4" max="4" width="5.375" style="3" customWidth="1"/>
    <col min="5" max="99" width="4.625" style="4" customWidth="1"/>
    <col min="100" max="120" width="4.625" style="5" customWidth="1"/>
    <col min="121" max="122" width="4.625" style="6" customWidth="1"/>
    <col min="123" max="1024" width="12.875" customWidth="1"/>
  </cols>
  <sheetData>
    <row r="2" spans="1:122" ht="20.100000000000001" customHeight="1" x14ac:dyDescent="0.25">
      <c r="F2" s="60" t="s">
        <v>0</v>
      </c>
      <c r="G2" s="60"/>
      <c r="H2" s="60"/>
      <c r="I2" s="60"/>
    </row>
    <row r="3" spans="1:122" ht="20.100000000000001" customHeight="1" x14ac:dyDescent="0.25">
      <c r="F3" s="61" t="s">
        <v>112</v>
      </c>
      <c r="G3" s="61"/>
      <c r="H3" s="61"/>
      <c r="I3" s="61"/>
      <c r="J3" s="61"/>
      <c r="K3" s="61"/>
      <c r="L3" s="61"/>
      <c r="M3" s="61"/>
      <c r="Q3" s="62" t="s">
        <v>111</v>
      </c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</row>
    <row r="4" spans="1:122" ht="20.100000000000001" customHeight="1" x14ac:dyDescent="0.25">
      <c r="F4" s="63" t="s">
        <v>113</v>
      </c>
      <c r="G4" s="63"/>
      <c r="H4" s="63"/>
      <c r="I4" s="63"/>
      <c r="J4" s="63"/>
      <c r="K4" s="63"/>
      <c r="L4" s="63"/>
      <c r="M4" s="63"/>
      <c r="Q4" s="62" t="s">
        <v>1</v>
      </c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7"/>
      <c r="AH4" s="7"/>
    </row>
    <row r="6" spans="1:122" s="8" customFormat="1" ht="30" customHeight="1" x14ac:dyDescent="0.2">
      <c r="A6" s="64" t="s">
        <v>2</v>
      </c>
      <c r="B6" s="64"/>
      <c r="D6" s="9"/>
      <c r="E6" s="65" t="s">
        <v>3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6" t="s">
        <v>4</v>
      </c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7" t="s">
        <v>5</v>
      </c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8" t="s">
        <v>6</v>
      </c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70"/>
      <c r="CV6" s="71" t="s">
        <v>7</v>
      </c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</row>
    <row r="7" spans="1:122" s="8" customFormat="1" ht="18" customHeight="1" x14ac:dyDescent="0.2">
      <c r="A7" s="10" t="s">
        <v>8</v>
      </c>
      <c r="B7" s="11" t="s">
        <v>9</v>
      </c>
      <c r="D7" s="12" t="s">
        <v>10</v>
      </c>
      <c r="E7" s="13">
        <v>2</v>
      </c>
      <c r="F7" s="14">
        <v>3</v>
      </c>
      <c r="G7" s="14">
        <v>4</v>
      </c>
      <c r="H7" s="14">
        <v>5</v>
      </c>
      <c r="I7" s="14">
        <v>6</v>
      </c>
      <c r="J7" s="15">
        <v>7</v>
      </c>
      <c r="K7" s="13">
        <v>9</v>
      </c>
      <c r="L7" s="14">
        <v>10</v>
      </c>
      <c r="M7" s="14">
        <v>11</v>
      </c>
      <c r="N7" s="14">
        <v>12</v>
      </c>
      <c r="O7" s="14">
        <v>13</v>
      </c>
      <c r="P7" s="15">
        <v>14</v>
      </c>
      <c r="Q7" s="13">
        <v>16</v>
      </c>
      <c r="R7" s="14">
        <v>17</v>
      </c>
      <c r="S7" s="14">
        <v>18</v>
      </c>
      <c r="T7" s="14">
        <v>19</v>
      </c>
      <c r="U7" s="14">
        <v>20</v>
      </c>
      <c r="V7" s="15">
        <v>21</v>
      </c>
      <c r="W7" s="13">
        <v>23</v>
      </c>
      <c r="X7" s="14">
        <v>24</v>
      </c>
      <c r="Y7" s="14">
        <v>25</v>
      </c>
      <c r="Z7" s="14">
        <v>26</v>
      </c>
      <c r="AA7" s="15">
        <v>27</v>
      </c>
      <c r="AB7" s="16">
        <v>28</v>
      </c>
      <c r="AC7" s="13">
        <v>30</v>
      </c>
      <c r="AD7" s="14">
        <v>1</v>
      </c>
      <c r="AE7" s="14">
        <v>2</v>
      </c>
      <c r="AF7" s="14">
        <v>3</v>
      </c>
      <c r="AG7" s="14">
        <v>4</v>
      </c>
      <c r="AH7" s="15">
        <v>5</v>
      </c>
      <c r="AI7" s="13">
        <v>7</v>
      </c>
      <c r="AJ7" s="14">
        <v>8</v>
      </c>
      <c r="AK7" s="14">
        <v>9</v>
      </c>
      <c r="AL7" s="14">
        <v>10</v>
      </c>
      <c r="AM7" s="14">
        <v>11</v>
      </c>
      <c r="AN7" s="15">
        <v>12</v>
      </c>
      <c r="AO7" s="13">
        <v>14</v>
      </c>
      <c r="AP7" s="14">
        <v>15</v>
      </c>
      <c r="AQ7" s="14">
        <v>16</v>
      </c>
      <c r="AR7" s="14">
        <v>17</v>
      </c>
      <c r="AS7" s="14">
        <v>18</v>
      </c>
      <c r="AT7" s="15">
        <v>19</v>
      </c>
      <c r="AU7" s="13">
        <v>21</v>
      </c>
      <c r="AV7" s="14">
        <v>22</v>
      </c>
      <c r="AW7" s="14">
        <v>23</v>
      </c>
      <c r="AX7" s="14">
        <v>24</v>
      </c>
      <c r="AY7" s="14">
        <v>25</v>
      </c>
      <c r="AZ7" s="15">
        <v>26</v>
      </c>
      <c r="BA7" s="13">
        <v>5</v>
      </c>
      <c r="BB7" s="14">
        <v>6</v>
      </c>
      <c r="BC7" s="14">
        <v>7</v>
      </c>
      <c r="BD7" s="14">
        <v>8</v>
      </c>
      <c r="BE7" s="15">
        <v>9</v>
      </c>
      <c r="BF7" s="13">
        <v>11</v>
      </c>
      <c r="BG7" s="14">
        <v>12</v>
      </c>
      <c r="BH7" s="14">
        <v>13</v>
      </c>
      <c r="BI7" s="14">
        <v>14</v>
      </c>
      <c r="BJ7" s="14">
        <v>15</v>
      </c>
      <c r="BK7" s="15">
        <v>16</v>
      </c>
      <c r="BL7" s="13">
        <v>18</v>
      </c>
      <c r="BM7" s="14">
        <v>19</v>
      </c>
      <c r="BN7" s="14">
        <v>20</v>
      </c>
      <c r="BO7" s="14">
        <v>21</v>
      </c>
      <c r="BP7" s="14">
        <v>22</v>
      </c>
      <c r="BQ7" s="15">
        <v>23</v>
      </c>
      <c r="BR7" s="13">
        <v>25</v>
      </c>
      <c r="BS7" s="14">
        <v>26</v>
      </c>
      <c r="BT7" s="14">
        <v>27</v>
      </c>
      <c r="BU7" s="14">
        <v>28</v>
      </c>
      <c r="BV7" s="14">
        <v>29</v>
      </c>
      <c r="BW7" s="15">
        <v>30</v>
      </c>
      <c r="BX7" s="13">
        <v>2</v>
      </c>
      <c r="BY7" s="14">
        <v>3</v>
      </c>
      <c r="BZ7" s="14">
        <v>4</v>
      </c>
      <c r="CA7" s="14">
        <v>5</v>
      </c>
      <c r="CB7" s="14">
        <v>6</v>
      </c>
      <c r="CC7" s="15">
        <v>7</v>
      </c>
      <c r="CD7" s="13">
        <v>9</v>
      </c>
      <c r="CE7" s="14">
        <v>10</v>
      </c>
      <c r="CF7" s="14">
        <v>11</v>
      </c>
      <c r="CG7" s="14">
        <v>12</v>
      </c>
      <c r="CH7" s="14">
        <v>13</v>
      </c>
      <c r="CI7" s="15">
        <v>14</v>
      </c>
      <c r="CJ7" s="13">
        <v>16</v>
      </c>
      <c r="CK7" s="14">
        <v>17</v>
      </c>
      <c r="CL7" s="14">
        <v>18</v>
      </c>
      <c r="CM7" s="14">
        <v>19</v>
      </c>
      <c r="CN7" s="14">
        <v>20</v>
      </c>
      <c r="CO7" s="15">
        <v>21</v>
      </c>
      <c r="CP7" s="13">
        <v>23</v>
      </c>
      <c r="CQ7" s="17">
        <v>24</v>
      </c>
      <c r="CR7" s="14">
        <v>25</v>
      </c>
      <c r="CS7" s="17">
        <v>26</v>
      </c>
      <c r="CT7" s="14">
        <v>27</v>
      </c>
      <c r="CU7" s="15">
        <v>28</v>
      </c>
      <c r="CV7" s="18" t="s">
        <v>11</v>
      </c>
      <c r="CW7" s="19" t="s">
        <v>12</v>
      </c>
      <c r="CX7" s="19" t="s">
        <v>9</v>
      </c>
      <c r="CY7" s="19" t="s">
        <v>13</v>
      </c>
      <c r="CZ7" s="19" t="s">
        <v>14</v>
      </c>
      <c r="DA7" s="19" t="s">
        <v>15</v>
      </c>
      <c r="DB7" s="19" t="s">
        <v>16</v>
      </c>
      <c r="DC7" s="19" t="s">
        <v>17</v>
      </c>
      <c r="DD7" s="19" t="s">
        <v>18</v>
      </c>
      <c r="DE7" s="19" t="s">
        <v>19</v>
      </c>
      <c r="DF7" s="19" t="s">
        <v>20</v>
      </c>
      <c r="DG7" s="19" t="s">
        <v>21</v>
      </c>
      <c r="DH7" s="19" t="s">
        <v>22</v>
      </c>
      <c r="DI7" s="19" t="s">
        <v>23</v>
      </c>
      <c r="DJ7" s="19" t="s">
        <v>24</v>
      </c>
      <c r="DK7" s="19" t="s">
        <v>25</v>
      </c>
      <c r="DL7" s="19" t="s">
        <v>26</v>
      </c>
      <c r="DM7" s="19" t="s">
        <v>27</v>
      </c>
      <c r="DN7" s="19" t="s">
        <v>28</v>
      </c>
      <c r="DO7" s="19" t="s">
        <v>29</v>
      </c>
      <c r="DP7" s="19" t="s">
        <v>30</v>
      </c>
      <c r="DQ7" s="19" t="s">
        <v>31</v>
      </c>
      <c r="DR7" s="19" t="s">
        <v>32</v>
      </c>
    </row>
    <row r="8" spans="1:122" ht="18" customHeight="1" x14ac:dyDescent="0.2">
      <c r="A8" s="20" t="s">
        <v>33</v>
      </c>
      <c r="B8" s="21" t="s">
        <v>23</v>
      </c>
      <c r="D8" s="22" t="s">
        <v>34</v>
      </c>
      <c r="E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4" t="s">
        <v>11</v>
      </c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4" t="s">
        <v>11</v>
      </c>
      <c r="CN8" s="23"/>
      <c r="CO8" s="23"/>
      <c r="CP8" s="23"/>
      <c r="CQ8" s="23"/>
      <c r="CR8" s="23"/>
      <c r="CS8" s="23"/>
      <c r="CT8" s="23"/>
      <c r="CU8" s="23"/>
      <c r="CV8" s="25">
        <f t="shared" ref="CV8:CV9" si="0">COUNTIF(E8:CU8,"РУС")</f>
        <v>2</v>
      </c>
      <c r="CW8" s="26">
        <f t="shared" ref="CW8:CW9" si="1">COUNTIF(E8:CU8,"МАТ")</f>
        <v>0</v>
      </c>
      <c r="CX8" s="25">
        <f t="shared" ref="CX8:CX9" si="2">COUNTIF(E8:CU8,"АЛГ")</f>
        <v>0</v>
      </c>
      <c r="CY8" s="25">
        <f t="shared" ref="CY8:CY9" si="3">COUNTIF(E8:CU8,"ГЕМ")</f>
        <v>0</v>
      </c>
      <c r="CZ8" s="25">
        <f t="shared" ref="CZ8:CZ9" si="4">COUNTIF(E8:CU8,"ВИС")</f>
        <v>0</v>
      </c>
      <c r="DA8" s="25">
        <f t="shared" ref="DA8:DA9" si="5">COUNTIF(E8:CU8,"БИО")</f>
        <v>0</v>
      </c>
      <c r="DB8" s="25">
        <f t="shared" ref="DB8:DB9" si="6">COUNTIF(E8:CU8,"ГЕО")</f>
        <v>0</v>
      </c>
      <c r="DC8" s="25">
        <f t="shared" ref="DC8:DC9" si="7">COUNTIF(E8:CU8,"ИНФ")</f>
        <v>0</v>
      </c>
      <c r="DD8" s="25">
        <f t="shared" ref="DD8:DD9" si="8">COUNTIF(E8:CU8,"ИСТ")</f>
        <v>0</v>
      </c>
      <c r="DE8" s="25">
        <f t="shared" ref="DE8:DE9" si="9">COUNTIF(E8:CU8,"ЛИТ")</f>
        <v>0</v>
      </c>
      <c r="DF8" s="25">
        <f t="shared" ref="DF8:DF9" si="10">COUNTIF(E8:CU8,"ОБЩ")</f>
        <v>0</v>
      </c>
      <c r="DG8" s="25">
        <f t="shared" ref="DG8:DG9" si="11">COUNTIF(E8:CU8,"ФИЗ")</f>
        <v>0</v>
      </c>
      <c r="DH8" s="25">
        <f t="shared" ref="DH8:DH9" si="12">COUNTIF(E8:CU8,"ХИМ")</f>
        <v>0</v>
      </c>
      <c r="DI8" s="25">
        <f t="shared" ref="DI8:DI9" si="13">COUNTIF(E8:CU8,"АНГ")</f>
        <v>0</v>
      </c>
      <c r="DJ8" s="25">
        <f t="shared" ref="DJ8:DJ9" si="14">COUNTIF(E8:CU8,"НЕМ")</f>
        <v>0</v>
      </c>
      <c r="DK8" s="25">
        <f t="shared" ref="DK8:DK9" si="15">COUNTIF(E8:CU8,"ФРА")</f>
        <v>0</v>
      </c>
      <c r="DL8" s="25">
        <f t="shared" ref="DL8:DL9" si="16">COUNTIF(E8:CU8,"ОКР")</f>
        <v>0</v>
      </c>
      <c r="DM8" s="25">
        <f t="shared" ref="DM8:DM9" si="17">COUNTIF(E8:CU8,"ИЗО")</f>
        <v>0</v>
      </c>
      <c r="DN8" s="25">
        <f t="shared" ref="DN8:DN9" si="18">COUNTIF(E8:CU8,"КУБ")</f>
        <v>0</v>
      </c>
      <c r="DO8" s="25">
        <f t="shared" ref="DO8:DO9" si="19">COUNTIF(E8:CU8,"МУЗ")</f>
        <v>0</v>
      </c>
      <c r="DP8" s="25">
        <f t="shared" ref="DP8:DP9" si="20">COUNTIF(E8:CU8,"ОБЗ")</f>
        <v>0</v>
      </c>
      <c r="DQ8" s="25">
        <f t="shared" ref="DQ8:DQ9" si="21">COUNTIF(E8:CU8,"ТЕХ")</f>
        <v>0</v>
      </c>
      <c r="DR8" s="25">
        <f t="shared" ref="DR8:DR9" si="22">COUNTIF(E8:CU8,"ФЗР")</f>
        <v>0</v>
      </c>
    </row>
    <row r="9" spans="1:122" ht="18" customHeight="1" x14ac:dyDescent="0.2">
      <c r="A9" s="10" t="s">
        <v>35</v>
      </c>
      <c r="B9" s="27" t="s">
        <v>15</v>
      </c>
      <c r="D9" s="28" t="s">
        <v>36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4" t="s">
        <v>11</v>
      </c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4" t="s">
        <v>11</v>
      </c>
      <c r="CN9" s="29"/>
      <c r="CO9" s="29"/>
      <c r="CP9" s="29"/>
      <c r="CQ9" s="29"/>
      <c r="CR9" s="29"/>
      <c r="CS9" s="29"/>
      <c r="CT9" s="29"/>
      <c r="CU9" s="29"/>
      <c r="CV9" s="25">
        <f t="shared" si="0"/>
        <v>2</v>
      </c>
      <c r="CW9" s="26">
        <f t="shared" si="1"/>
        <v>0</v>
      </c>
      <c r="CX9" s="25">
        <f t="shared" si="2"/>
        <v>0</v>
      </c>
      <c r="CY9" s="25">
        <f t="shared" si="3"/>
        <v>0</v>
      </c>
      <c r="CZ9" s="25">
        <f t="shared" si="4"/>
        <v>0</v>
      </c>
      <c r="DA9" s="25">
        <f t="shared" si="5"/>
        <v>0</v>
      </c>
      <c r="DB9" s="25">
        <f t="shared" si="6"/>
        <v>0</v>
      </c>
      <c r="DC9" s="25">
        <f t="shared" si="7"/>
        <v>0</v>
      </c>
      <c r="DD9" s="25">
        <f t="shared" si="8"/>
        <v>0</v>
      </c>
      <c r="DE9" s="25">
        <f t="shared" si="9"/>
        <v>0</v>
      </c>
      <c r="DF9" s="25">
        <f t="shared" si="10"/>
        <v>0</v>
      </c>
      <c r="DG9" s="25">
        <f t="shared" si="11"/>
        <v>0</v>
      </c>
      <c r="DH9" s="25">
        <f t="shared" si="12"/>
        <v>0</v>
      </c>
      <c r="DI9" s="25">
        <f t="shared" si="13"/>
        <v>0</v>
      </c>
      <c r="DJ9" s="25">
        <f t="shared" si="14"/>
        <v>0</v>
      </c>
      <c r="DK9" s="25">
        <f t="shared" si="15"/>
        <v>0</v>
      </c>
      <c r="DL9" s="25">
        <f t="shared" si="16"/>
        <v>0</v>
      </c>
      <c r="DM9" s="25">
        <f t="shared" si="17"/>
        <v>0</v>
      </c>
      <c r="DN9" s="25">
        <f t="shared" si="18"/>
        <v>0</v>
      </c>
      <c r="DO9" s="25">
        <f t="shared" si="19"/>
        <v>0</v>
      </c>
      <c r="DP9" s="25">
        <f t="shared" si="20"/>
        <v>0</v>
      </c>
      <c r="DQ9" s="25">
        <f t="shared" si="21"/>
        <v>0</v>
      </c>
      <c r="DR9" s="25">
        <f t="shared" si="22"/>
        <v>0</v>
      </c>
    </row>
    <row r="10" spans="1:122" ht="18" customHeight="1" x14ac:dyDescent="0.2">
      <c r="A10" s="30" t="s">
        <v>37</v>
      </c>
      <c r="B10" s="31" t="s">
        <v>14</v>
      </c>
      <c r="D10" s="28" t="s">
        <v>38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4" t="s">
        <v>11</v>
      </c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4" t="s">
        <v>11</v>
      </c>
      <c r="CN10" s="29"/>
      <c r="CO10" s="29"/>
      <c r="CP10" s="29"/>
      <c r="CQ10" s="29"/>
      <c r="CR10" s="29"/>
      <c r="CS10" s="29"/>
      <c r="CT10" s="29"/>
      <c r="CU10" s="29"/>
      <c r="CV10" s="25">
        <f t="shared" ref="CV10:CV54" si="23">COUNTIF(E10:CU10,"РУС")</f>
        <v>2</v>
      </c>
      <c r="CW10" s="26">
        <f t="shared" ref="CW10:CW54" si="24">COUNTIF(E10:CU10,"МАТ")</f>
        <v>0</v>
      </c>
      <c r="CX10" s="25">
        <f t="shared" ref="CX10:CX54" si="25">COUNTIF(E10:CU10,"АЛГ")</f>
        <v>0</v>
      </c>
      <c r="CY10" s="25">
        <f t="shared" ref="CY10:CY54" si="26">COUNTIF(E10:CU10,"ГЕМ")</f>
        <v>0</v>
      </c>
      <c r="CZ10" s="25">
        <f t="shared" ref="CZ10:CZ54" si="27">COUNTIF(E10:CU10,"ВИС")</f>
        <v>0</v>
      </c>
      <c r="DA10" s="25">
        <f t="shared" ref="DA10:DA54" si="28">COUNTIF(E10:CU10,"БИО")</f>
        <v>0</v>
      </c>
      <c r="DB10" s="25">
        <f t="shared" ref="DB10:DB54" si="29">COUNTIF(E10:CU10,"ГЕО")</f>
        <v>0</v>
      </c>
      <c r="DC10" s="25">
        <f t="shared" ref="DC10:DC54" si="30">COUNTIF(E10:CU10,"ИНФ")</f>
        <v>0</v>
      </c>
      <c r="DD10" s="25">
        <f t="shared" ref="DD10:DD54" si="31">COUNTIF(E10:CU10,"ИСТ")</f>
        <v>0</v>
      </c>
      <c r="DE10" s="25">
        <f t="shared" ref="DE10:DE54" si="32">COUNTIF(E10:CU10,"ЛИТ")</f>
        <v>0</v>
      </c>
      <c r="DF10" s="25">
        <f t="shared" ref="DF10:DF54" si="33">COUNTIF(E10:CU10,"ОБЩ")</f>
        <v>0</v>
      </c>
      <c r="DG10" s="25">
        <f t="shared" ref="DG10:DG54" si="34">COUNTIF(E10:CU10,"ФИЗ")</f>
        <v>0</v>
      </c>
      <c r="DH10" s="25">
        <f t="shared" ref="DH10:DH54" si="35">COUNTIF(E10:CU10,"ХИМ")</f>
        <v>0</v>
      </c>
      <c r="DI10" s="25">
        <f t="shared" ref="DI10:DI54" si="36">COUNTIF(E10:CU10,"АНГ")</f>
        <v>0</v>
      </c>
      <c r="DJ10" s="25">
        <f t="shared" ref="DJ10:DJ54" si="37">COUNTIF(E10:CU10,"НЕМ")</f>
        <v>0</v>
      </c>
      <c r="DK10" s="25">
        <f t="shared" ref="DK10:DK54" si="38">COUNTIF(E10:CU10,"ФРА")</f>
        <v>0</v>
      </c>
      <c r="DL10" s="25">
        <f t="shared" ref="DL10:DL54" si="39">COUNTIF(E10:CU10,"ОКР")</f>
        <v>0</v>
      </c>
      <c r="DM10" s="25">
        <f t="shared" ref="DM10:DM54" si="40">COUNTIF(E10:CU10,"ИЗО")</f>
        <v>0</v>
      </c>
      <c r="DN10" s="25">
        <f t="shared" ref="DN10:DN54" si="41">COUNTIF(E10:CU10,"КУБ")</f>
        <v>0</v>
      </c>
      <c r="DO10" s="25">
        <f t="shared" ref="DO10:DO54" si="42">COUNTIF(E10:CU10,"МУЗ")</f>
        <v>0</v>
      </c>
      <c r="DP10" s="25">
        <f t="shared" ref="DP10:DP54" si="43">COUNTIF(E10:CU10,"ОБЗ")</f>
        <v>0</v>
      </c>
      <c r="DQ10" s="25">
        <f t="shared" ref="DQ10:DQ54" si="44">COUNTIF(E10:CU10,"ТЕХ")</f>
        <v>0</v>
      </c>
      <c r="DR10" s="25">
        <f t="shared" ref="DR10:DR54" si="45">COUNTIF(E10:CU10,"ФЗР")</f>
        <v>0</v>
      </c>
    </row>
    <row r="11" spans="1:122" ht="18" customHeight="1" x14ac:dyDescent="0.2">
      <c r="A11" s="10" t="s">
        <v>39</v>
      </c>
      <c r="B11" s="32" t="s">
        <v>16</v>
      </c>
      <c r="D11" s="28" t="s">
        <v>40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4" t="s">
        <v>11</v>
      </c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4" t="s">
        <v>11</v>
      </c>
      <c r="CN11" s="29"/>
      <c r="CO11" s="29"/>
      <c r="CP11" s="29"/>
      <c r="CQ11" s="29"/>
      <c r="CR11" s="29"/>
      <c r="CS11" s="29"/>
      <c r="CT11" s="29"/>
      <c r="CU11" s="29"/>
      <c r="CV11" s="25">
        <f t="shared" si="23"/>
        <v>2</v>
      </c>
      <c r="CW11" s="26">
        <f t="shared" si="24"/>
        <v>0</v>
      </c>
      <c r="CX11" s="25">
        <f t="shared" si="25"/>
        <v>0</v>
      </c>
      <c r="CY11" s="25">
        <f t="shared" si="26"/>
        <v>0</v>
      </c>
      <c r="CZ11" s="25">
        <f t="shared" si="27"/>
        <v>0</v>
      </c>
      <c r="DA11" s="25">
        <f t="shared" si="28"/>
        <v>0</v>
      </c>
      <c r="DB11" s="25">
        <f t="shared" si="29"/>
        <v>0</v>
      </c>
      <c r="DC11" s="25">
        <f t="shared" si="30"/>
        <v>0</v>
      </c>
      <c r="DD11" s="25">
        <f t="shared" si="31"/>
        <v>0</v>
      </c>
      <c r="DE11" s="25">
        <f t="shared" si="32"/>
        <v>0</v>
      </c>
      <c r="DF11" s="25">
        <f t="shared" si="33"/>
        <v>0</v>
      </c>
      <c r="DG11" s="25">
        <f t="shared" si="34"/>
        <v>0</v>
      </c>
      <c r="DH11" s="25">
        <f t="shared" si="35"/>
        <v>0</v>
      </c>
      <c r="DI11" s="25">
        <f t="shared" si="36"/>
        <v>0</v>
      </c>
      <c r="DJ11" s="25">
        <f t="shared" si="37"/>
        <v>0</v>
      </c>
      <c r="DK11" s="25">
        <f t="shared" si="38"/>
        <v>0</v>
      </c>
      <c r="DL11" s="25">
        <f t="shared" si="39"/>
        <v>0</v>
      </c>
      <c r="DM11" s="25">
        <f t="shared" si="40"/>
        <v>0</v>
      </c>
      <c r="DN11" s="25">
        <f t="shared" si="41"/>
        <v>0</v>
      </c>
      <c r="DO11" s="25">
        <f t="shared" si="42"/>
        <v>0</v>
      </c>
      <c r="DP11" s="25">
        <f t="shared" si="43"/>
        <v>0</v>
      </c>
      <c r="DQ11" s="25">
        <f t="shared" si="44"/>
        <v>0</v>
      </c>
      <c r="DR11" s="25">
        <f t="shared" si="45"/>
        <v>0</v>
      </c>
    </row>
    <row r="12" spans="1:122" ht="18" customHeight="1" x14ac:dyDescent="0.2">
      <c r="A12" s="10" t="s">
        <v>41</v>
      </c>
      <c r="B12" s="21" t="s">
        <v>13</v>
      </c>
      <c r="D12" s="28" t="s">
        <v>42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4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4"/>
      <c r="CN12" s="29"/>
      <c r="CO12" s="29"/>
      <c r="CP12" s="29"/>
      <c r="CQ12" s="29"/>
      <c r="CR12" s="29"/>
      <c r="CS12" s="29"/>
      <c r="CT12" s="29"/>
      <c r="CU12" s="29"/>
      <c r="CV12" s="25">
        <f t="shared" si="23"/>
        <v>0</v>
      </c>
      <c r="CW12" s="26">
        <f t="shared" si="24"/>
        <v>0</v>
      </c>
      <c r="CX12" s="25">
        <f t="shared" si="25"/>
        <v>0</v>
      </c>
      <c r="CY12" s="25">
        <f t="shared" si="26"/>
        <v>0</v>
      </c>
      <c r="CZ12" s="25">
        <f t="shared" si="27"/>
        <v>0</v>
      </c>
      <c r="DA12" s="25">
        <f t="shared" si="28"/>
        <v>0</v>
      </c>
      <c r="DB12" s="25">
        <f t="shared" si="29"/>
        <v>0</v>
      </c>
      <c r="DC12" s="25">
        <f t="shared" si="30"/>
        <v>0</v>
      </c>
      <c r="DD12" s="25">
        <f t="shared" si="31"/>
        <v>0</v>
      </c>
      <c r="DE12" s="25">
        <f t="shared" si="32"/>
        <v>0</v>
      </c>
      <c r="DF12" s="25">
        <f t="shared" si="33"/>
        <v>0</v>
      </c>
      <c r="DG12" s="25">
        <f t="shared" si="34"/>
        <v>0</v>
      </c>
      <c r="DH12" s="25">
        <f t="shared" si="35"/>
        <v>0</v>
      </c>
      <c r="DI12" s="25">
        <f t="shared" si="36"/>
        <v>0</v>
      </c>
      <c r="DJ12" s="25">
        <f t="shared" si="37"/>
        <v>0</v>
      </c>
      <c r="DK12" s="25">
        <f t="shared" si="38"/>
        <v>0</v>
      </c>
      <c r="DL12" s="25">
        <f t="shared" si="39"/>
        <v>0</v>
      </c>
      <c r="DM12" s="25">
        <f t="shared" si="40"/>
        <v>0</v>
      </c>
      <c r="DN12" s="25">
        <f t="shared" si="41"/>
        <v>0</v>
      </c>
      <c r="DO12" s="25">
        <f t="shared" si="42"/>
        <v>0</v>
      </c>
      <c r="DP12" s="25">
        <f t="shared" si="43"/>
        <v>0</v>
      </c>
      <c r="DQ12" s="25">
        <f t="shared" si="44"/>
        <v>0</v>
      </c>
      <c r="DR12" s="25">
        <f t="shared" si="45"/>
        <v>0</v>
      </c>
    </row>
    <row r="13" spans="1:122" ht="18" customHeight="1" x14ac:dyDescent="0.2">
      <c r="A13" s="10" t="s">
        <v>27</v>
      </c>
      <c r="B13" s="21" t="s">
        <v>27</v>
      </c>
      <c r="D13" s="28" t="s">
        <v>43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4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4"/>
      <c r="CN13" s="29"/>
      <c r="CO13" s="29"/>
      <c r="CP13" s="29"/>
      <c r="CQ13" s="29"/>
      <c r="CR13" s="29"/>
      <c r="CS13" s="29"/>
      <c r="CT13" s="29"/>
      <c r="CU13" s="29"/>
      <c r="CV13" s="25">
        <f t="shared" si="23"/>
        <v>0</v>
      </c>
      <c r="CW13" s="26">
        <f t="shared" si="24"/>
        <v>0</v>
      </c>
      <c r="CX13" s="25">
        <f t="shared" si="25"/>
        <v>0</v>
      </c>
      <c r="CY13" s="25">
        <f t="shared" si="26"/>
        <v>0</v>
      </c>
      <c r="CZ13" s="25">
        <f t="shared" si="27"/>
        <v>0</v>
      </c>
      <c r="DA13" s="25">
        <f t="shared" si="28"/>
        <v>0</v>
      </c>
      <c r="DB13" s="25">
        <f t="shared" si="29"/>
        <v>0</v>
      </c>
      <c r="DC13" s="25">
        <f t="shared" si="30"/>
        <v>0</v>
      </c>
      <c r="DD13" s="25">
        <f t="shared" si="31"/>
        <v>0</v>
      </c>
      <c r="DE13" s="25">
        <f t="shared" si="32"/>
        <v>0</v>
      </c>
      <c r="DF13" s="25">
        <f t="shared" si="33"/>
        <v>0</v>
      </c>
      <c r="DG13" s="25">
        <f t="shared" si="34"/>
        <v>0</v>
      </c>
      <c r="DH13" s="25">
        <f t="shared" si="35"/>
        <v>0</v>
      </c>
      <c r="DI13" s="25">
        <f t="shared" si="36"/>
        <v>0</v>
      </c>
      <c r="DJ13" s="25">
        <f t="shared" si="37"/>
        <v>0</v>
      </c>
      <c r="DK13" s="25">
        <f t="shared" si="38"/>
        <v>0</v>
      </c>
      <c r="DL13" s="25">
        <f t="shared" si="39"/>
        <v>0</v>
      </c>
      <c r="DM13" s="25">
        <f t="shared" si="40"/>
        <v>0</v>
      </c>
      <c r="DN13" s="25">
        <f t="shared" si="41"/>
        <v>0</v>
      </c>
      <c r="DO13" s="25">
        <f t="shared" si="42"/>
        <v>0</v>
      </c>
      <c r="DP13" s="25">
        <f t="shared" si="43"/>
        <v>0</v>
      </c>
      <c r="DQ13" s="25">
        <f t="shared" si="44"/>
        <v>0</v>
      </c>
      <c r="DR13" s="25">
        <f t="shared" si="45"/>
        <v>0</v>
      </c>
    </row>
    <row r="14" spans="1:122" ht="18" customHeight="1" x14ac:dyDescent="0.2">
      <c r="A14" s="10" t="s">
        <v>44</v>
      </c>
      <c r="B14" s="21" t="s">
        <v>17</v>
      </c>
      <c r="D14" s="28" t="s">
        <v>45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33" t="s">
        <v>12</v>
      </c>
      <c r="S14" s="29"/>
      <c r="T14" s="29"/>
      <c r="U14" s="29"/>
      <c r="V14" s="29"/>
      <c r="W14" s="29"/>
      <c r="X14" s="29"/>
      <c r="Y14" s="29"/>
      <c r="Z14" s="33" t="s">
        <v>11</v>
      </c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4" t="s">
        <v>11</v>
      </c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4" t="s">
        <v>11</v>
      </c>
      <c r="CN14" s="29"/>
      <c r="CO14" s="29"/>
      <c r="CP14" s="29"/>
      <c r="CQ14" s="33" t="s">
        <v>12</v>
      </c>
      <c r="CR14" s="29"/>
      <c r="CS14" s="29"/>
      <c r="CT14" s="29"/>
      <c r="CU14" s="29"/>
      <c r="CV14" s="25">
        <f t="shared" si="23"/>
        <v>3</v>
      </c>
      <c r="CW14" s="26">
        <f t="shared" si="24"/>
        <v>2</v>
      </c>
      <c r="CX14" s="25">
        <f t="shared" si="25"/>
        <v>0</v>
      </c>
      <c r="CY14" s="25">
        <f t="shared" si="26"/>
        <v>0</v>
      </c>
      <c r="CZ14" s="25">
        <f t="shared" si="27"/>
        <v>0</v>
      </c>
      <c r="DA14" s="25">
        <f t="shared" si="28"/>
        <v>0</v>
      </c>
      <c r="DB14" s="25">
        <f t="shared" si="29"/>
        <v>0</v>
      </c>
      <c r="DC14" s="25">
        <f t="shared" si="30"/>
        <v>0</v>
      </c>
      <c r="DD14" s="25">
        <f t="shared" si="31"/>
        <v>0</v>
      </c>
      <c r="DE14" s="25">
        <f t="shared" si="32"/>
        <v>0</v>
      </c>
      <c r="DF14" s="25">
        <f t="shared" si="33"/>
        <v>0</v>
      </c>
      <c r="DG14" s="25">
        <f t="shared" si="34"/>
        <v>0</v>
      </c>
      <c r="DH14" s="25">
        <f t="shared" si="35"/>
        <v>0</v>
      </c>
      <c r="DI14" s="25">
        <f t="shared" si="36"/>
        <v>0</v>
      </c>
      <c r="DJ14" s="25">
        <f t="shared" si="37"/>
        <v>0</v>
      </c>
      <c r="DK14" s="25">
        <f t="shared" si="38"/>
        <v>0</v>
      </c>
      <c r="DL14" s="25">
        <f t="shared" si="39"/>
        <v>0</v>
      </c>
      <c r="DM14" s="25">
        <f t="shared" si="40"/>
        <v>0</v>
      </c>
      <c r="DN14" s="25">
        <f t="shared" si="41"/>
        <v>0</v>
      </c>
      <c r="DO14" s="25">
        <f t="shared" si="42"/>
        <v>0</v>
      </c>
      <c r="DP14" s="25">
        <f t="shared" si="43"/>
        <v>0</v>
      </c>
      <c r="DQ14" s="25">
        <f t="shared" si="44"/>
        <v>0</v>
      </c>
      <c r="DR14" s="25">
        <f t="shared" si="45"/>
        <v>0</v>
      </c>
    </row>
    <row r="15" spans="1:122" ht="18" customHeight="1" x14ac:dyDescent="0.25">
      <c r="A15" s="10" t="s">
        <v>46</v>
      </c>
      <c r="B15" s="21" t="s">
        <v>18</v>
      </c>
      <c r="C15" s="34" t="s">
        <v>47</v>
      </c>
      <c r="D15" s="28" t="s">
        <v>48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33" t="s">
        <v>12</v>
      </c>
      <c r="S15" s="29"/>
      <c r="T15" s="29"/>
      <c r="U15" s="29"/>
      <c r="V15" s="29"/>
      <c r="W15" s="29"/>
      <c r="X15" s="29"/>
      <c r="Y15" s="29"/>
      <c r="Z15" s="33" t="s">
        <v>11</v>
      </c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4" t="s">
        <v>11</v>
      </c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4" t="s">
        <v>11</v>
      </c>
      <c r="CN15" s="29"/>
      <c r="CO15" s="29"/>
      <c r="CP15" s="29"/>
      <c r="CQ15" s="33" t="s">
        <v>12</v>
      </c>
      <c r="CR15" s="29"/>
      <c r="CS15" s="29"/>
      <c r="CT15" s="29"/>
      <c r="CU15" s="29"/>
      <c r="CV15" s="25">
        <f t="shared" si="23"/>
        <v>3</v>
      </c>
      <c r="CW15" s="26">
        <f t="shared" si="24"/>
        <v>2</v>
      </c>
      <c r="CX15" s="25">
        <f t="shared" si="25"/>
        <v>0</v>
      </c>
      <c r="CY15" s="25">
        <f t="shared" si="26"/>
        <v>0</v>
      </c>
      <c r="CZ15" s="25">
        <f t="shared" si="27"/>
        <v>0</v>
      </c>
      <c r="DA15" s="25">
        <f t="shared" si="28"/>
        <v>0</v>
      </c>
      <c r="DB15" s="25">
        <f t="shared" si="29"/>
        <v>0</v>
      </c>
      <c r="DC15" s="25">
        <f t="shared" si="30"/>
        <v>0</v>
      </c>
      <c r="DD15" s="25">
        <f t="shared" si="31"/>
        <v>0</v>
      </c>
      <c r="DE15" s="25">
        <f t="shared" si="32"/>
        <v>0</v>
      </c>
      <c r="DF15" s="25">
        <f t="shared" si="33"/>
        <v>0</v>
      </c>
      <c r="DG15" s="25">
        <f t="shared" si="34"/>
        <v>0</v>
      </c>
      <c r="DH15" s="25">
        <f t="shared" si="35"/>
        <v>0</v>
      </c>
      <c r="DI15" s="25">
        <f t="shared" si="36"/>
        <v>0</v>
      </c>
      <c r="DJ15" s="25">
        <f t="shared" si="37"/>
        <v>0</v>
      </c>
      <c r="DK15" s="25">
        <f t="shared" si="38"/>
        <v>0</v>
      </c>
      <c r="DL15" s="25">
        <f t="shared" si="39"/>
        <v>0</v>
      </c>
      <c r="DM15" s="25">
        <f t="shared" si="40"/>
        <v>0</v>
      </c>
      <c r="DN15" s="25">
        <f t="shared" si="41"/>
        <v>0</v>
      </c>
      <c r="DO15" s="25">
        <f t="shared" si="42"/>
        <v>0</v>
      </c>
      <c r="DP15" s="25">
        <f t="shared" si="43"/>
        <v>0</v>
      </c>
      <c r="DQ15" s="25">
        <f t="shared" si="44"/>
        <v>0</v>
      </c>
      <c r="DR15" s="25">
        <f t="shared" si="45"/>
        <v>0</v>
      </c>
    </row>
    <row r="16" spans="1:122" ht="18" customHeight="1" x14ac:dyDescent="0.25">
      <c r="A16" s="10" t="s">
        <v>49</v>
      </c>
      <c r="B16" s="21" t="s">
        <v>28</v>
      </c>
      <c r="C16" s="34"/>
      <c r="D16" s="28" t="s">
        <v>50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33" t="s">
        <v>12</v>
      </c>
      <c r="S16" s="29"/>
      <c r="T16" s="29"/>
      <c r="U16" s="29"/>
      <c r="V16" s="29"/>
      <c r="W16" s="29"/>
      <c r="X16" s="29"/>
      <c r="Y16" s="29"/>
      <c r="Z16" s="33" t="s">
        <v>11</v>
      </c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4" t="s">
        <v>11</v>
      </c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4" t="s">
        <v>11</v>
      </c>
      <c r="CN16" s="29"/>
      <c r="CO16" s="29"/>
      <c r="CP16" s="29"/>
      <c r="CQ16" s="33" t="s">
        <v>12</v>
      </c>
      <c r="CR16" s="29"/>
      <c r="CS16" s="29"/>
      <c r="CT16" s="29"/>
      <c r="CU16" s="29"/>
      <c r="CV16" s="25">
        <f t="shared" si="23"/>
        <v>3</v>
      </c>
      <c r="CW16" s="26">
        <f t="shared" si="24"/>
        <v>2</v>
      </c>
      <c r="CX16" s="25">
        <f t="shared" si="25"/>
        <v>0</v>
      </c>
      <c r="CY16" s="25">
        <f t="shared" si="26"/>
        <v>0</v>
      </c>
      <c r="CZ16" s="25">
        <f t="shared" si="27"/>
        <v>0</v>
      </c>
      <c r="DA16" s="25">
        <f t="shared" si="28"/>
        <v>0</v>
      </c>
      <c r="DB16" s="25">
        <f t="shared" si="29"/>
        <v>0</v>
      </c>
      <c r="DC16" s="25">
        <f t="shared" si="30"/>
        <v>0</v>
      </c>
      <c r="DD16" s="25">
        <f t="shared" si="31"/>
        <v>0</v>
      </c>
      <c r="DE16" s="25">
        <f t="shared" si="32"/>
        <v>0</v>
      </c>
      <c r="DF16" s="25">
        <f t="shared" si="33"/>
        <v>0</v>
      </c>
      <c r="DG16" s="25">
        <f t="shared" si="34"/>
        <v>0</v>
      </c>
      <c r="DH16" s="25">
        <f t="shared" si="35"/>
        <v>0</v>
      </c>
      <c r="DI16" s="25">
        <f t="shared" si="36"/>
        <v>0</v>
      </c>
      <c r="DJ16" s="25">
        <f t="shared" si="37"/>
        <v>0</v>
      </c>
      <c r="DK16" s="25">
        <f t="shared" si="38"/>
        <v>0</v>
      </c>
      <c r="DL16" s="25">
        <f t="shared" si="39"/>
        <v>0</v>
      </c>
      <c r="DM16" s="25">
        <f t="shared" si="40"/>
        <v>0</v>
      </c>
      <c r="DN16" s="25">
        <f t="shared" si="41"/>
        <v>0</v>
      </c>
      <c r="DO16" s="25">
        <f t="shared" si="42"/>
        <v>0</v>
      </c>
      <c r="DP16" s="25">
        <f t="shared" si="43"/>
        <v>0</v>
      </c>
      <c r="DQ16" s="25">
        <f t="shared" si="44"/>
        <v>0</v>
      </c>
      <c r="DR16" s="25">
        <f t="shared" si="45"/>
        <v>0</v>
      </c>
    </row>
    <row r="17" spans="1:122" ht="18" customHeight="1" x14ac:dyDescent="0.2">
      <c r="A17" s="10" t="s">
        <v>51</v>
      </c>
      <c r="B17" s="21" t="s">
        <v>19</v>
      </c>
      <c r="D17" s="28" t="s">
        <v>52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33" t="s">
        <v>12</v>
      </c>
      <c r="S17" s="29"/>
      <c r="T17" s="29"/>
      <c r="U17" s="29"/>
      <c r="V17" s="29"/>
      <c r="W17" s="29"/>
      <c r="X17" s="29"/>
      <c r="Y17" s="29"/>
      <c r="Z17" s="33" t="s">
        <v>11</v>
      </c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4" t="s">
        <v>11</v>
      </c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4" t="s">
        <v>11</v>
      </c>
      <c r="CN17" s="29"/>
      <c r="CO17" s="29"/>
      <c r="CP17" s="29"/>
      <c r="CQ17" s="33" t="s">
        <v>12</v>
      </c>
      <c r="CR17" s="29"/>
      <c r="CS17" s="29"/>
      <c r="CT17" s="29"/>
      <c r="CU17" s="29"/>
      <c r="CV17" s="25">
        <f t="shared" si="23"/>
        <v>3</v>
      </c>
      <c r="CW17" s="26">
        <f t="shared" si="24"/>
        <v>2</v>
      </c>
      <c r="CX17" s="25">
        <f t="shared" si="25"/>
        <v>0</v>
      </c>
      <c r="CY17" s="25">
        <f t="shared" si="26"/>
        <v>0</v>
      </c>
      <c r="CZ17" s="25">
        <f t="shared" si="27"/>
        <v>0</v>
      </c>
      <c r="DA17" s="25">
        <f t="shared" si="28"/>
        <v>0</v>
      </c>
      <c r="DB17" s="25">
        <f t="shared" si="29"/>
        <v>0</v>
      </c>
      <c r="DC17" s="25">
        <f t="shared" si="30"/>
        <v>0</v>
      </c>
      <c r="DD17" s="25">
        <f t="shared" si="31"/>
        <v>0</v>
      </c>
      <c r="DE17" s="25">
        <f t="shared" si="32"/>
        <v>0</v>
      </c>
      <c r="DF17" s="25">
        <f t="shared" si="33"/>
        <v>0</v>
      </c>
      <c r="DG17" s="25">
        <f t="shared" si="34"/>
        <v>0</v>
      </c>
      <c r="DH17" s="25">
        <f t="shared" si="35"/>
        <v>0</v>
      </c>
      <c r="DI17" s="25">
        <f t="shared" si="36"/>
        <v>0</v>
      </c>
      <c r="DJ17" s="25">
        <f t="shared" si="37"/>
        <v>0</v>
      </c>
      <c r="DK17" s="25">
        <f t="shared" si="38"/>
        <v>0</v>
      </c>
      <c r="DL17" s="25">
        <f t="shared" si="39"/>
        <v>0</v>
      </c>
      <c r="DM17" s="25">
        <f t="shared" si="40"/>
        <v>0</v>
      </c>
      <c r="DN17" s="25">
        <f t="shared" si="41"/>
        <v>0</v>
      </c>
      <c r="DO17" s="25">
        <f t="shared" si="42"/>
        <v>0</v>
      </c>
      <c r="DP17" s="25">
        <f t="shared" si="43"/>
        <v>0</v>
      </c>
      <c r="DQ17" s="25">
        <f t="shared" si="44"/>
        <v>0</v>
      </c>
      <c r="DR17" s="25">
        <f t="shared" si="45"/>
        <v>0</v>
      </c>
    </row>
    <row r="18" spans="1:122" ht="18" customHeight="1" x14ac:dyDescent="0.2">
      <c r="A18" s="10" t="s">
        <v>53</v>
      </c>
      <c r="B18" s="21" t="s">
        <v>12</v>
      </c>
      <c r="D18" s="28" t="s">
        <v>54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33"/>
      <c r="S18" s="29"/>
      <c r="T18" s="29"/>
      <c r="U18" s="29"/>
      <c r="V18" s="29"/>
      <c r="W18" s="29"/>
      <c r="X18" s="29"/>
      <c r="Y18" s="29"/>
      <c r="Z18" s="33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4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4"/>
      <c r="CN18" s="29"/>
      <c r="CO18" s="29"/>
      <c r="CP18" s="29"/>
      <c r="CQ18" s="33"/>
      <c r="CR18" s="29"/>
      <c r="CS18" s="29"/>
      <c r="CT18" s="29"/>
      <c r="CU18" s="29"/>
      <c r="CV18" s="25">
        <f t="shared" si="23"/>
        <v>0</v>
      </c>
      <c r="CW18" s="26">
        <f t="shared" si="24"/>
        <v>0</v>
      </c>
      <c r="CX18" s="25">
        <f t="shared" si="25"/>
        <v>0</v>
      </c>
      <c r="CY18" s="25">
        <f t="shared" si="26"/>
        <v>0</v>
      </c>
      <c r="CZ18" s="25">
        <f t="shared" si="27"/>
        <v>0</v>
      </c>
      <c r="DA18" s="25">
        <f t="shared" si="28"/>
        <v>0</v>
      </c>
      <c r="DB18" s="25">
        <f t="shared" si="29"/>
        <v>0</v>
      </c>
      <c r="DC18" s="25">
        <f t="shared" si="30"/>
        <v>0</v>
      </c>
      <c r="DD18" s="25">
        <f t="shared" si="31"/>
        <v>0</v>
      </c>
      <c r="DE18" s="25">
        <f t="shared" si="32"/>
        <v>0</v>
      </c>
      <c r="DF18" s="25">
        <f t="shared" si="33"/>
        <v>0</v>
      </c>
      <c r="DG18" s="25">
        <f t="shared" si="34"/>
        <v>0</v>
      </c>
      <c r="DH18" s="25">
        <f t="shared" si="35"/>
        <v>0</v>
      </c>
      <c r="DI18" s="25">
        <f t="shared" si="36"/>
        <v>0</v>
      </c>
      <c r="DJ18" s="25">
        <f t="shared" si="37"/>
        <v>0</v>
      </c>
      <c r="DK18" s="25">
        <f t="shared" si="38"/>
        <v>0</v>
      </c>
      <c r="DL18" s="25">
        <f t="shared" si="39"/>
        <v>0</v>
      </c>
      <c r="DM18" s="25">
        <f t="shared" si="40"/>
        <v>0</v>
      </c>
      <c r="DN18" s="25">
        <f t="shared" si="41"/>
        <v>0</v>
      </c>
      <c r="DO18" s="25">
        <f t="shared" si="42"/>
        <v>0</v>
      </c>
      <c r="DP18" s="25">
        <f t="shared" si="43"/>
        <v>0</v>
      </c>
      <c r="DQ18" s="25">
        <f t="shared" si="44"/>
        <v>0</v>
      </c>
      <c r="DR18" s="25">
        <f t="shared" si="45"/>
        <v>0</v>
      </c>
    </row>
    <row r="19" spans="1:122" ht="18" customHeight="1" x14ac:dyDescent="0.2">
      <c r="A19" s="10" t="s">
        <v>55</v>
      </c>
      <c r="B19" s="21" t="s">
        <v>29</v>
      </c>
      <c r="D19" s="28" t="s">
        <v>56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33"/>
      <c r="S19" s="29"/>
      <c r="T19" s="29"/>
      <c r="U19" s="29"/>
      <c r="V19" s="29"/>
      <c r="W19" s="29"/>
      <c r="X19" s="29"/>
      <c r="Y19" s="29"/>
      <c r="Z19" s="33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4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4"/>
      <c r="CN19" s="29"/>
      <c r="CO19" s="29"/>
      <c r="CP19" s="29"/>
      <c r="CQ19" s="33"/>
      <c r="CR19" s="29"/>
      <c r="CS19" s="29"/>
      <c r="CT19" s="29"/>
      <c r="CU19" s="29"/>
      <c r="CV19" s="25">
        <f t="shared" si="23"/>
        <v>0</v>
      </c>
      <c r="CW19" s="26">
        <f t="shared" si="24"/>
        <v>0</v>
      </c>
      <c r="CX19" s="25">
        <f t="shared" si="25"/>
        <v>0</v>
      </c>
      <c r="CY19" s="25">
        <f t="shared" si="26"/>
        <v>0</v>
      </c>
      <c r="CZ19" s="25">
        <f t="shared" si="27"/>
        <v>0</v>
      </c>
      <c r="DA19" s="25">
        <f t="shared" si="28"/>
        <v>0</v>
      </c>
      <c r="DB19" s="25">
        <f t="shared" si="29"/>
        <v>0</v>
      </c>
      <c r="DC19" s="25">
        <f t="shared" si="30"/>
        <v>0</v>
      </c>
      <c r="DD19" s="25">
        <f t="shared" si="31"/>
        <v>0</v>
      </c>
      <c r="DE19" s="25">
        <f t="shared" si="32"/>
        <v>0</v>
      </c>
      <c r="DF19" s="25">
        <f t="shared" si="33"/>
        <v>0</v>
      </c>
      <c r="DG19" s="25">
        <f t="shared" si="34"/>
        <v>0</v>
      </c>
      <c r="DH19" s="25">
        <f t="shared" si="35"/>
        <v>0</v>
      </c>
      <c r="DI19" s="25">
        <f t="shared" si="36"/>
        <v>0</v>
      </c>
      <c r="DJ19" s="25">
        <f t="shared" si="37"/>
        <v>0</v>
      </c>
      <c r="DK19" s="25">
        <f t="shared" si="38"/>
        <v>0</v>
      </c>
      <c r="DL19" s="25">
        <f t="shared" si="39"/>
        <v>0</v>
      </c>
      <c r="DM19" s="25">
        <f t="shared" si="40"/>
        <v>0</v>
      </c>
      <c r="DN19" s="25">
        <f t="shared" si="41"/>
        <v>0</v>
      </c>
      <c r="DO19" s="25">
        <f t="shared" si="42"/>
        <v>0</v>
      </c>
      <c r="DP19" s="25">
        <f t="shared" si="43"/>
        <v>0</v>
      </c>
      <c r="DQ19" s="25">
        <f t="shared" si="44"/>
        <v>0</v>
      </c>
      <c r="DR19" s="25">
        <f t="shared" si="45"/>
        <v>0</v>
      </c>
    </row>
    <row r="20" spans="1:122" ht="18" customHeight="1" x14ac:dyDescent="0.2">
      <c r="A20" s="10" t="s">
        <v>57</v>
      </c>
      <c r="B20" s="21" t="s">
        <v>24</v>
      </c>
      <c r="D20" s="28" t="s">
        <v>58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33" t="s">
        <v>12</v>
      </c>
      <c r="S20" s="29"/>
      <c r="T20" s="29"/>
      <c r="U20" s="29"/>
      <c r="V20" s="29"/>
      <c r="W20" s="29"/>
      <c r="X20" s="29"/>
      <c r="Y20" s="29"/>
      <c r="Z20" s="33" t="s">
        <v>11</v>
      </c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4" t="s">
        <v>11</v>
      </c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4" t="s">
        <v>11</v>
      </c>
      <c r="CN20" s="29"/>
      <c r="CO20" s="29"/>
      <c r="CP20" s="29"/>
      <c r="CQ20" s="33" t="s">
        <v>12</v>
      </c>
      <c r="CR20" s="29"/>
      <c r="CS20" s="29"/>
      <c r="CT20" s="29"/>
      <c r="CU20" s="29"/>
      <c r="CV20" s="25">
        <f t="shared" si="23"/>
        <v>3</v>
      </c>
      <c r="CW20" s="26">
        <f t="shared" si="24"/>
        <v>2</v>
      </c>
      <c r="CX20" s="25">
        <f t="shared" si="25"/>
        <v>0</v>
      </c>
      <c r="CY20" s="25">
        <f t="shared" si="26"/>
        <v>0</v>
      </c>
      <c r="CZ20" s="25">
        <f t="shared" si="27"/>
        <v>0</v>
      </c>
      <c r="DA20" s="25">
        <f t="shared" si="28"/>
        <v>0</v>
      </c>
      <c r="DB20" s="25">
        <f t="shared" si="29"/>
        <v>0</v>
      </c>
      <c r="DC20" s="25">
        <f t="shared" si="30"/>
        <v>0</v>
      </c>
      <c r="DD20" s="25">
        <f t="shared" si="31"/>
        <v>0</v>
      </c>
      <c r="DE20" s="25">
        <f t="shared" si="32"/>
        <v>0</v>
      </c>
      <c r="DF20" s="25">
        <f t="shared" si="33"/>
        <v>0</v>
      </c>
      <c r="DG20" s="25">
        <f t="shared" si="34"/>
        <v>0</v>
      </c>
      <c r="DH20" s="25">
        <f t="shared" si="35"/>
        <v>0</v>
      </c>
      <c r="DI20" s="25">
        <f t="shared" si="36"/>
        <v>0</v>
      </c>
      <c r="DJ20" s="25">
        <f t="shared" si="37"/>
        <v>0</v>
      </c>
      <c r="DK20" s="25">
        <f t="shared" si="38"/>
        <v>0</v>
      </c>
      <c r="DL20" s="25">
        <f t="shared" si="39"/>
        <v>0</v>
      </c>
      <c r="DM20" s="25">
        <f t="shared" si="40"/>
        <v>0</v>
      </c>
      <c r="DN20" s="25">
        <f t="shared" si="41"/>
        <v>0</v>
      </c>
      <c r="DO20" s="25">
        <f t="shared" si="42"/>
        <v>0</v>
      </c>
      <c r="DP20" s="25">
        <f t="shared" si="43"/>
        <v>0</v>
      </c>
      <c r="DQ20" s="25">
        <f t="shared" si="44"/>
        <v>0</v>
      </c>
      <c r="DR20" s="25">
        <f t="shared" si="45"/>
        <v>0</v>
      </c>
    </row>
    <row r="21" spans="1:122" ht="18" customHeight="1" x14ac:dyDescent="0.25">
      <c r="A21" s="10" t="s">
        <v>59</v>
      </c>
      <c r="B21" s="21" t="s">
        <v>30</v>
      </c>
      <c r="C21" s="34"/>
      <c r="D21" s="28" t="s">
        <v>60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3" t="s">
        <v>12</v>
      </c>
      <c r="S21" s="29"/>
      <c r="T21" s="29"/>
      <c r="U21" s="29"/>
      <c r="V21" s="29"/>
      <c r="W21" s="29"/>
      <c r="X21" s="29"/>
      <c r="Y21" s="29"/>
      <c r="Z21" s="33" t="s">
        <v>11</v>
      </c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4" t="s">
        <v>11</v>
      </c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4" t="s">
        <v>11</v>
      </c>
      <c r="CN21" s="29"/>
      <c r="CO21" s="29"/>
      <c r="CP21" s="29"/>
      <c r="CQ21" s="33" t="s">
        <v>12</v>
      </c>
      <c r="CR21" s="29"/>
      <c r="CS21" s="29"/>
      <c r="CT21" s="29"/>
      <c r="CU21" s="29"/>
      <c r="CV21" s="25">
        <f t="shared" si="23"/>
        <v>3</v>
      </c>
      <c r="CW21" s="26">
        <f t="shared" si="24"/>
        <v>2</v>
      </c>
      <c r="CX21" s="25">
        <f t="shared" si="25"/>
        <v>0</v>
      </c>
      <c r="CY21" s="25">
        <f t="shared" si="26"/>
        <v>0</v>
      </c>
      <c r="CZ21" s="25">
        <f t="shared" si="27"/>
        <v>0</v>
      </c>
      <c r="DA21" s="25">
        <f t="shared" si="28"/>
        <v>0</v>
      </c>
      <c r="DB21" s="25">
        <f t="shared" si="29"/>
        <v>0</v>
      </c>
      <c r="DC21" s="25">
        <f t="shared" si="30"/>
        <v>0</v>
      </c>
      <c r="DD21" s="25">
        <f t="shared" si="31"/>
        <v>0</v>
      </c>
      <c r="DE21" s="25">
        <f t="shared" si="32"/>
        <v>0</v>
      </c>
      <c r="DF21" s="25">
        <f t="shared" si="33"/>
        <v>0</v>
      </c>
      <c r="DG21" s="25">
        <f t="shared" si="34"/>
        <v>0</v>
      </c>
      <c r="DH21" s="25">
        <f t="shared" si="35"/>
        <v>0</v>
      </c>
      <c r="DI21" s="25">
        <f t="shared" si="36"/>
        <v>0</v>
      </c>
      <c r="DJ21" s="25">
        <f t="shared" si="37"/>
        <v>0</v>
      </c>
      <c r="DK21" s="25">
        <f t="shared" si="38"/>
        <v>0</v>
      </c>
      <c r="DL21" s="25">
        <f t="shared" si="39"/>
        <v>0</v>
      </c>
      <c r="DM21" s="25">
        <f t="shared" si="40"/>
        <v>0</v>
      </c>
      <c r="DN21" s="25">
        <f t="shared" si="41"/>
        <v>0</v>
      </c>
      <c r="DO21" s="25">
        <f t="shared" si="42"/>
        <v>0</v>
      </c>
      <c r="DP21" s="25">
        <f t="shared" si="43"/>
        <v>0</v>
      </c>
      <c r="DQ21" s="25">
        <f t="shared" si="44"/>
        <v>0</v>
      </c>
      <c r="DR21" s="25">
        <f t="shared" si="45"/>
        <v>0</v>
      </c>
    </row>
    <row r="22" spans="1:122" ht="18" customHeight="1" x14ac:dyDescent="0.2">
      <c r="A22" s="10" t="s">
        <v>61</v>
      </c>
      <c r="B22" s="21" t="s">
        <v>20</v>
      </c>
      <c r="D22" s="28" t="s">
        <v>62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3" t="s">
        <v>12</v>
      </c>
      <c r="S22" s="29"/>
      <c r="T22" s="29"/>
      <c r="U22" s="29"/>
      <c r="V22" s="29"/>
      <c r="W22" s="29"/>
      <c r="X22" s="29"/>
      <c r="Y22" s="29"/>
      <c r="Z22" s="33" t="s">
        <v>11</v>
      </c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4" t="s">
        <v>11</v>
      </c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4" t="s">
        <v>11</v>
      </c>
      <c r="CN22" s="29"/>
      <c r="CO22" s="29"/>
      <c r="CP22" s="29"/>
      <c r="CQ22" s="33" t="s">
        <v>12</v>
      </c>
      <c r="CR22" s="29"/>
      <c r="CS22" s="29"/>
      <c r="CT22" s="29"/>
      <c r="CU22" s="29"/>
      <c r="CV22" s="25">
        <f t="shared" si="23"/>
        <v>3</v>
      </c>
      <c r="CW22" s="26">
        <f t="shared" si="24"/>
        <v>2</v>
      </c>
      <c r="CX22" s="25">
        <f t="shared" si="25"/>
        <v>0</v>
      </c>
      <c r="CY22" s="25">
        <f t="shared" si="26"/>
        <v>0</v>
      </c>
      <c r="CZ22" s="25">
        <f t="shared" si="27"/>
        <v>0</v>
      </c>
      <c r="DA22" s="25">
        <f t="shared" si="28"/>
        <v>0</v>
      </c>
      <c r="DB22" s="25">
        <f t="shared" si="29"/>
        <v>0</v>
      </c>
      <c r="DC22" s="25">
        <f t="shared" si="30"/>
        <v>0</v>
      </c>
      <c r="DD22" s="25">
        <f t="shared" si="31"/>
        <v>0</v>
      </c>
      <c r="DE22" s="25">
        <f t="shared" si="32"/>
        <v>0</v>
      </c>
      <c r="DF22" s="25">
        <f t="shared" si="33"/>
        <v>0</v>
      </c>
      <c r="DG22" s="25">
        <f t="shared" si="34"/>
        <v>0</v>
      </c>
      <c r="DH22" s="25">
        <f t="shared" si="35"/>
        <v>0</v>
      </c>
      <c r="DI22" s="25">
        <f t="shared" si="36"/>
        <v>0</v>
      </c>
      <c r="DJ22" s="25">
        <f t="shared" si="37"/>
        <v>0</v>
      </c>
      <c r="DK22" s="25">
        <f t="shared" si="38"/>
        <v>0</v>
      </c>
      <c r="DL22" s="25">
        <f t="shared" si="39"/>
        <v>0</v>
      </c>
      <c r="DM22" s="25">
        <f t="shared" si="40"/>
        <v>0</v>
      </c>
      <c r="DN22" s="25">
        <f t="shared" si="41"/>
        <v>0</v>
      </c>
      <c r="DO22" s="25">
        <f t="shared" si="42"/>
        <v>0</v>
      </c>
      <c r="DP22" s="25">
        <f t="shared" si="43"/>
        <v>0</v>
      </c>
      <c r="DQ22" s="25">
        <f t="shared" si="44"/>
        <v>0</v>
      </c>
      <c r="DR22" s="25">
        <f t="shared" si="45"/>
        <v>0</v>
      </c>
    </row>
    <row r="23" spans="1:122" ht="18" customHeight="1" x14ac:dyDescent="0.2">
      <c r="A23" s="10" t="s">
        <v>63</v>
      </c>
      <c r="B23" s="21" t="s">
        <v>26</v>
      </c>
      <c r="D23" s="28" t="s">
        <v>64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3" t="s">
        <v>12</v>
      </c>
      <c r="S23" s="29"/>
      <c r="T23" s="29"/>
      <c r="U23" s="29"/>
      <c r="V23" s="29"/>
      <c r="W23" s="29"/>
      <c r="X23" s="29"/>
      <c r="Y23" s="29"/>
      <c r="Z23" s="33" t="s">
        <v>11</v>
      </c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4" t="s">
        <v>11</v>
      </c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4" t="s">
        <v>11</v>
      </c>
      <c r="CN23" s="29"/>
      <c r="CO23" s="29"/>
      <c r="CP23" s="29"/>
      <c r="CQ23" s="33" t="s">
        <v>12</v>
      </c>
      <c r="CR23" s="29"/>
      <c r="CS23" s="29"/>
      <c r="CT23" s="29"/>
      <c r="CU23" s="29"/>
      <c r="CV23" s="25">
        <f t="shared" si="23"/>
        <v>3</v>
      </c>
      <c r="CW23" s="26">
        <f t="shared" si="24"/>
        <v>2</v>
      </c>
      <c r="CX23" s="25">
        <f t="shared" si="25"/>
        <v>0</v>
      </c>
      <c r="CY23" s="25">
        <f t="shared" si="26"/>
        <v>0</v>
      </c>
      <c r="CZ23" s="25">
        <f t="shared" si="27"/>
        <v>0</v>
      </c>
      <c r="DA23" s="25">
        <f t="shared" si="28"/>
        <v>0</v>
      </c>
      <c r="DB23" s="25">
        <f t="shared" si="29"/>
        <v>0</v>
      </c>
      <c r="DC23" s="25">
        <f t="shared" si="30"/>
        <v>0</v>
      </c>
      <c r="DD23" s="25">
        <f t="shared" si="31"/>
        <v>0</v>
      </c>
      <c r="DE23" s="25">
        <f t="shared" si="32"/>
        <v>0</v>
      </c>
      <c r="DF23" s="25">
        <f t="shared" si="33"/>
        <v>0</v>
      </c>
      <c r="DG23" s="25">
        <f t="shared" si="34"/>
        <v>0</v>
      </c>
      <c r="DH23" s="25">
        <f t="shared" si="35"/>
        <v>0</v>
      </c>
      <c r="DI23" s="25">
        <f t="shared" si="36"/>
        <v>0</v>
      </c>
      <c r="DJ23" s="25">
        <f t="shared" si="37"/>
        <v>0</v>
      </c>
      <c r="DK23" s="25">
        <f t="shared" si="38"/>
        <v>0</v>
      </c>
      <c r="DL23" s="25">
        <f t="shared" si="39"/>
        <v>0</v>
      </c>
      <c r="DM23" s="25">
        <f t="shared" si="40"/>
        <v>0</v>
      </c>
      <c r="DN23" s="25">
        <f t="shared" si="41"/>
        <v>0</v>
      </c>
      <c r="DO23" s="25">
        <f t="shared" si="42"/>
        <v>0</v>
      </c>
      <c r="DP23" s="25">
        <f t="shared" si="43"/>
        <v>0</v>
      </c>
      <c r="DQ23" s="25">
        <f t="shared" si="44"/>
        <v>0</v>
      </c>
      <c r="DR23" s="25">
        <f t="shared" si="45"/>
        <v>0</v>
      </c>
    </row>
    <row r="24" spans="1:122" ht="18" customHeight="1" x14ac:dyDescent="0.2">
      <c r="A24" s="10" t="s">
        <v>65</v>
      </c>
      <c r="B24" s="21" t="s">
        <v>11</v>
      </c>
      <c r="D24" s="28" t="s">
        <v>66</v>
      </c>
      <c r="E24" s="29"/>
      <c r="F24" s="29"/>
      <c r="G24" s="29"/>
      <c r="H24" s="29"/>
      <c r="I24" s="29"/>
      <c r="J24" s="29"/>
      <c r="K24" s="29"/>
      <c r="M24" s="29"/>
      <c r="N24" s="29"/>
      <c r="P24" s="29"/>
      <c r="Q24" s="29"/>
      <c r="R24" s="33"/>
      <c r="S24" s="29"/>
      <c r="T24" s="29"/>
      <c r="U24" s="29"/>
      <c r="V24" s="29"/>
      <c r="W24" s="29"/>
      <c r="X24" s="29"/>
      <c r="Y24" s="29"/>
      <c r="Z24" s="33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4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4"/>
      <c r="CN24" s="29"/>
      <c r="CO24" s="29"/>
      <c r="CP24" s="29"/>
      <c r="CQ24" s="33"/>
      <c r="CR24" s="29"/>
      <c r="CS24" s="29"/>
      <c r="CT24" s="29"/>
      <c r="CU24" s="29"/>
      <c r="CV24" s="25">
        <f t="shared" si="23"/>
        <v>0</v>
      </c>
      <c r="CW24" s="26">
        <f t="shared" si="24"/>
        <v>0</v>
      </c>
      <c r="CX24" s="25">
        <f t="shared" si="25"/>
        <v>0</v>
      </c>
      <c r="CY24" s="25">
        <f t="shared" si="26"/>
        <v>0</v>
      </c>
      <c r="CZ24" s="25">
        <f t="shared" si="27"/>
        <v>0</v>
      </c>
      <c r="DA24" s="25">
        <f t="shared" si="28"/>
        <v>0</v>
      </c>
      <c r="DB24" s="25">
        <f t="shared" si="29"/>
        <v>0</v>
      </c>
      <c r="DC24" s="25">
        <f t="shared" si="30"/>
        <v>0</v>
      </c>
      <c r="DD24" s="25">
        <f t="shared" si="31"/>
        <v>0</v>
      </c>
      <c r="DE24" s="25">
        <f t="shared" si="32"/>
        <v>0</v>
      </c>
      <c r="DF24" s="25">
        <f t="shared" si="33"/>
        <v>0</v>
      </c>
      <c r="DG24" s="25">
        <f t="shared" si="34"/>
        <v>0</v>
      </c>
      <c r="DH24" s="25">
        <f t="shared" si="35"/>
        <v>0</v>
      </c>
      <c r="DI24" s="25">
        <f t="shared" si="36"/>
        <v>0</v>
      </c>
      <c r="DJ24" s="25">
        <f t="shared" si="37"/>
        <v>0</v>
      </c>
      <c r="DK24" s="25">
        <f t="shared" si="38"/>
        <v>0</v>
      </c>
      <c r="DL24" s="25">
        <f t="shared" si="39"/>
        <v>0</v>
      </c>
      <c r="DM24" s="25">
        <f t="shared" si="40"/>
        <v>0</v>
      </c>
      <c r="DN24" s="25">
        <f t="shared" si="41"/>
        <v>0</v>
      </c>
      <c r="DO24" s="25">
        <f t="shared" si="42"/>
        <v>0</v>
      </c>
      <c r="DP24" s="25">
        <f t="shared" si="43"/>
        <v>0</v>
      </c>
      <c r="DQ24" s="25">
        <f t="shared" si="44"/>
        <v>0</v>
      </c>
      <c r="DR24" s="25">
        <f t="shared" si="45"/>
        <v>0</v>
      </c>
    </row>
    <row r="25" spans="1:122" ht="18" customHeight="1" x14ac:dyDescent="0.2">
      <c r="A25" s="10" t="s">
        <v>67</v>
      </c>
      <c r="B25" s="21" t="s">
        <v>31</v>
      </c>
      <c r="D25" s="28" t="s">
        <v>68</v>
      </c>
      <c r="E25" s="29"/>
      <c r="F25" s="29"/>
      <c r="G25" s="29"/>
      <c r="H25" s="29"/>
      <c r="I25" s="29"/>
      <c r="J25" s="29"/>
      <c r="K25" s="29"/>
      <c r="M25" s="29"/>
      <c r="N25" s="29"/>
      <c r="P25" s="29"/>
      <c r="Q25" s="29"/>
      <c r="R25" s="33"/>
      <c r="S25" s="29"/>
      <c r="T25" s="29"/>
      <c r="U25" s="29"/>
      <c r="V25" s="29"/>
      <c r="W25" s="29"/>
      <c r="X25" s="29"/>
      <c r="Y25" s="29"/>
      <c r="Z25" s="33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4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4"/>
      <c r="CN25" s="29"/>
      <c r="CO25" s="29"/>
      <c r="CP25" s="29"/>
      <c r="CQ25" s="33"/>
      <c r="CR25" s="29"/>
      <c r="CS25" s="29"/>
      <c r="CT25" s="29"/>
      <c r="CU25" s="29"/>
      <c r="CV25" s="25">
        <f t="shared" si="23"/>
        <v>0</v>
      </c>
      <c r="CW25" s="26">
        <f t="shared" si="24"/>
        <v>0</v>
      </c>
      <c r="CX25" s="25">
        <f t="shared" si="25"/>
        <v>0</v>
      </c>
      <c r="CY25" s="25">
        <f t="shared" si="26"/>
        <v>0</v>
      </c>
      <c r="CZ25" s="25">
        <f t="shared" si="27"/>
        <v>0</v>
      </c>
      <c r="DA25" s="25">
        <f t="shared" si="28"/>
        <v>0</v>
      </c>
      <c r="DB25" s="25">
        <f t="shared" si="29"/>
        <v>0</v>
      </c>
      <c r="DC25" s="25">
        <f t="shared" si="30"/>
        <v>0</v>
      </c>
      <c r="DD25" s="25">
        <f t="shared" si="31"/>
        <v>0</v>
      </c>
      <c r="DE25" s="25">
        <f t="shared" si="32"/>
        <v>0</v>
      </c>
      <c r="DF25" s="25">
        <f t="shared" si="33"/>
        <v>0</v>
      </c>
      <c r="DG25" s="25">
        <f t="shared" si="34"/>
        <v>0</v>
      </c>
      <c r="DH25" s="25">
        <f t="shared" si="35"/>
        <v>0</v>
      </c>
      <c r="DI25" s="25">
        <f t="shared" si="36"/>
        <v>0</v>
      </c>
      <c r="DJ25" s="25">
        <f t="shared" si="37"/>
        <v>0</v>
      </c>
      <c r="DK25" s="25">
        <f t="shared" si="38"/>
        <v>0</v>
      </c>
      <c r="DL25" s="25">
        <f t="shared" si="39"/>
        <v>0</v>
      </c>
      <c r="DM25" s="25">
        <f t="shared" si="40"/>
        <v>0</v>
      </c>
      <c r="DN25" s="25">
        <f t="shared" si="41"/>
        <v>0</v>
      </c>
      <c r="DO25" s="25">
        <f t="shared" si="42"/>
        <v>0</v>
      </c>
      <c r="DP25" s="25">
        <f t="shared" si="43"/>
        <v>0</v>
      </c>
      <c r="DQ25" s="25">
        <f t="shared" si="44"/>
        <v>0</v>
      </c>
      <c r="DR25" s="25">
        <f t="shared" si="45"/>
        <v>0</v>
      </c>
    </row>
    <row r="26" spans="1:122" ht="18" customHeight="1" x14ac:dyDescent="0.2">
      <c r="A26" s="35" t="s">
        <v>69</v>
      </c>
      <c r="B26" s="21" t="s">
        <v>21</v>
      </c>
      <c r="D26" s="28" t="s">
        <v>70</v>
      </c>
      <c r="E26" s="29"/>
      <c r="F26" s="29"/>
      <c r="G26" s="29"/>
      <c r="H26" s="29"/>
      <c r="I26" s="29"/>
      <c r="J26" s="29"/>
      <c r="K26" s="29"/>
      <c r="M26" s="29" t="s">
        <v>71</v>
      </c>
      <c r="N26" s="29"/>
      <c r="P26" s="29"/>
      <c r="Q26" s="29"/>
      <c r="R26" s="29"/>
      <c r="S26" s="29"/>
      <c r="T26" s="29"/>
      <c r="U26" s="29" t="s">
        <v>72</v>
      </c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 t="s">
        <v>72</v>
      </c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 t="s">
        <v>72</v>
      </c>
      <c r="BK26" s="29"/>
      <c r="BL26" s="29"/>
      <c r="BM26" s="29"/>
      <c r="BN26" s="29"/>
      <c r="BO26" s="29"/>
      <c r="BP26" s="29"/>
      <c r="BQ26" s="29"/>
      <c r="BR26" s="29"/>
      <c r="BS26" s="29"/>
      <c r="BT26" s="29" t="s">
        <v>71</v>
      </c>
      <c r="BU26" s="29"/>
      <c r="BV26" s="29"/>
      <c r="BW26" s="29"/>
      <c r="BX26" s="29"/>
      <c r="BY26" s="29"/>
      <c r="BZ26" s="29" t="s">
        <v>71</v>
      </c>
      <c r="CA26" s="29"/>
      <c r="CB26" s="29"/>
      <c r="CC26" s="29"/>
      <c r="CD26" s="29" t="s">
        <v>72</v>
      </c>
      <c r="CE26" s="29"/>
      <c r="CF26" s="29"/>
      <c r="CG26" s="29"/>
      <c r="CH26" s="29"/>
      <c r="CI26" s="29"/>
      <c r="CJ26" s="29" t="s">
        <v>71</v>
      </c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5">
        <f>COUNTIF(E26:CU26,"РУС")</f>
        <v>4</v>
      </c>
      <c r="CW26" s="26">
        <f>COUNTIF(E26:CU26,"МАТ")</f>
        <v>4</v>
      </c>
      <c r="CX26" s="25">
        <f>COUNTIF(E26:CU26,"АЛГ")</f>
        <v>0</v>
      </c>
      <c r="CY26" s="25">
        <f>COUNTIF(E26:CU26,"ГЕМ")</f>
        <v>0</v>
      </c>
      <c r="CZ26" s="25">
        <f>COUNTIF(E26:CU26,"ВИС")</f>
        <v>0</v>
      </c>
      <c r="DA26" s="25">
        <f>COUNTIF(E26:CU26,"БИО")</f>
        <v>0</v>
      </c>
      <c r="DB26" s="25">
        <f>COUNTIF(E26:CU26,"ГЕО")</f>
        <v>0</v>
      </c>
      <c r="DC26" s="25">
        <f>COUNTIF(E26:CU26,"ИНФ")</f>
        <v>0</v>
      </c>
      <c r="DD26" s="25">
        <f>COUNTIF(E26:CU26,"ИСТ")</f>
        <v>0</v>
      </c>
      <c r="DE26" s="25">
        <f>COUNTIF(E26:CU26,"ЛИТ")</f>
        <v>0</v>
      </c>
      <c r="DF26" s="25">
        <f>COUNTIF(E26:CU26,"ОБЩ")</f>
        <v>0</v>
      </c>
      <c r="DG26" s="25">
        <f>COUNTIF(E26:CU26,"ФИЗ")</f>
        <v>0</v>
      </c>
      <c r="DH26" s="25">
        <f>COUNTIF(E26:CU26,"ХИМ")</f>
        <v>0</v>
      </c>
      <c r="DI26" s="25">
        <f>COUNTIF(E26:CU26,"АНГ")</f>
        <v>0</v>
      </c>
      <c r="DJ26" s="25">
        <f>COUNTIF(E26:CU26,"НЕМ")</f>
        <v>0</v>
      </c>
      <c r="DK26" s="25">
        <f>COUNTIF(E26:CU26,"ФРА")</f>
        <v>0</v>
      </c>
      <c r="DL26" s="25">
        <f>COUNTIF(E26:CU26,"ОКР")</f>
        <v>0</v>
      </c>
      <c r="DM26" s="25">
        <f>COUNTIF(E26:CU26,"ИЗО")</f>
        <v>0</v>
      </c>
      <c r="DN26" s="25">
        <f>COUNTIF(E26:CU26,"КУБ")</f>
        <v>0</v>
      </c>
      <c r="DO26" s="25">
        <f>COUNTIF(E26:CU26,"МУЗ")</f>
        <v>0</v>
      </c>
      <c r="DP26" s="25">
        <f>COUNTIF(E26:CU26,"ОБЗ")</f>
        <v>0</v>
      </c>
      <c r="DQ26" s="25">
        <f>COUNTIF(E26:CU26,"ТЕХ")</f>
        <v>0</v>
      </c>
      <c r="DR26" s="25">
        <f>COUNTIF(E26:CU26,"ФЗР")</f>
        <v>0</v>
      </c>
    </row>
    <row r="27" spans="1:122" ht="18" customHeight="1" x14ac:dyDescent="0.2">
      <c r="A27" s="35" t="s">
        <v>73</v>
      </c>
      <c r="B27" s="21" t="s">
        <v>32</v>
      </c>
      <c r="D27" s="28" t="s">
        <v>74</v>
      </c>
      <c r="E27" s="29"/>
      <c r="F27" s="29"/>
      <c r="G27" s="29"/>
      <c r="H27" s="29"/>
      <c r="I27" s="29"/>
      <c r="J27" s="29"/>
      <c r="K27" s="29"/>
      <c r="L27" s="29"/>
      <c r="M27" s="29" t="s">
        <v>71</v>
      </c>
      <c r="N27" s="29"/>
      <c r="O27" s="29"/>
      <c r="P27" s="29"/>
      <c r="Q27" s="29"/>
      <c r="R27" s="29"/>
      <c r="S27" s="36"/>
      <c r="T27" s="29"/>
      <c r="U27" s="29" t="s">
        <v>72</v>
      </c>
      <c r="V27" s="29"/>
      <c r="W27" s="29"/>
      <c r="X27" s="37"/>
      <c r="Y27" s="29"/>
      <c r="Z27" s="37"/>
      <c r="AA27" s="29"/>
      <c r="AB27" s="29"/>
      <c r="AC27" s="37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 t="s">
        <v>72</v>
      </c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 t="s">
        <v>72</v>
      </c>
      <c r="BK27" s="29"/>
      <c r="BL27" s="29"/>
      <c r="BM27" s="29"/>
      <c r="BN27" s="29"/>
      <c r="BO27" s="29"/>
      <c r="BP27" s="29"/>
      <c r="BQ27" s="29"/>
      <c r="BR27" s="29"/>
      <c r="BS27" s="29"/>
      <c r="BT27" s="29" t="s">
        <v>71</v>
      </c>
      <c r="BU27" s="29"/>
      <c r="BV27" s="29"/>
      <c r="BW27" s="29"/>
      <c r="BX27" s="29"/>
      <c r="BY27" s="29"/>
      <c r="BZ27" s="29" t="s">
        <v>71</v>
      </c>
      <c r="CA27" s="29"/>
      <c r="CB27" s="29"/>
      <c r="CC27" s="29"/>
      <c r="CD27" s="29" t="s">
        <v>72</v>
      </c>
      <c r="CE27" s="29"/>
      <c r="CF27" s="29"/>
      <c r="CG27" s="29"/>
      <c r="CH27" s="29"/>
      <c r="CI27" s="29"/>
      <c r="CJ27" s="29" t="s">
        <v>71</v>
      </c>
      <c r="CK27" s="29"/>
      <c r="CL27" s="29"/>
      <c r="CM27" s="29"/>
      <c r="CN27" s="29"/>
      <c r="CO27" s="29"/>
      <c r="CP27" s="29"/>
      <c r="CQ27" s="29"/>
      <c r="CR27" s="29"/>
      <c r="CS27" s="29"/>
      <c r="CT27" s="29" t="s">
        <v>75</v>
      </c>
      <c r="CU27" s="29"/>
      <c r="CV27" s="25">
        <f>COUNTIF(E27:CU27,"РУС")</f>
        <v>4</v>
      </c>
      <c r="CW27" s="26">
        <f>COUNTIF(E27:CU27,"МАТ")</f>
        <v>4</v>
      </c>
      <c r="CX27" s="25">
        <f>COUNTIF(E27:CU27,"АЛГ")</f>
        <v>0</v>
      </c>
      <c r="CY27" s="25">
        <f>COUNTIF(E27:CU27,"ГЕМ")</f>
        <v>0</v>
      </c>
      <c r="CZ27" s="25">
        <f>COUNTIF(E27:CU27,"ВИС")</f>
        <v>0</v>
      </c>
      <c r="DA27" s="25">
        <f>COUNTIF(E27:CU27,"БИО")</f>
        <v>0</v>
      </c>
      <c r="DB27" s="25">
        <f>COUNTIF(E27:CU27,"ГЕО")</f>
        <v>0</v>
      </c>
      <c r="DC27" s="25">
        <f>COUNTIF(E27:CU27,"ИНФ")</f>
        <v>0</v>
      </c>
      <c r="DD27" s="25">
        <f>COUNTIF(E27:CU27,"ИСТ")</f>
        <v>0</v>
      </c>
      <c r="DE27" s="25">
        <f>COUNTIF(E27:CU27,"ЛИТ")</f>
        <v>1</v>
      </c>
      <c r="DF27" s="25">
        <f>COUNTIF(E27:CU27,"ОБЩ")</f>
        <v>0</v>
      </c>
      <c r="DG27" s="25">
        <f>COUNTIF(E27:CU27,"ФИЗ")</f>
        <v>0</v>
      </c>
      <c r="DH27" s="25">
        <f>COUNTIF(E27:CU27,"ХИМ")</f>
        <v>0</v>
      </c>
      <c r="DI27" s="25">
        <f>COUNTIF(E27:CU27,"АНГ")</f>
        <v>0</v>
      </c>
      <c r="DJ27" s="25">
        <f>COUNTIF(E27:CU27,"НЕМ")</f>
        <v>0</v>
      </c>
      <c r="DK27" s="25">
        <f>COUNTIF(E27:CU27,"ФРА")</f>
        <v>0</v>
      </c>
      <c r="DL27" s="25">
        <f>COUNTIF(E27:CU27,"ОКР")</f>
        <v>0</v>
      </c>
      <c r="DM27" s="25">
        <f>COUNTIF(E27:CU27,"ИЗО")</f>
        <v>0</v>
      </c>
      <c r="DN27" s="25">
        <f>COUNTIF(E27:CU27,"КУБ")</f>
        <v>0</v>
      </c>
      <c r="DO27" s="25">
        <f>COUNTIF(E27:CU27,"МУЗ")</f>
        <v>0</v>
      </c>
      <c r="DP27" s="25">
        <f>COUNTIF(E27:CU27,"ОБЗ")</f>
        <v>0</v>
      </c>
      <c r="DQ27" s="25">
        <f>COUNTIF(E27:CU27,"ТЕХ")</f>
        <v>0</v>
      </c>
      <c r="DR27" s="25">
        <f>COUNTIF(E27:CU27,"ФЗР")</f>
        <v>0</v>
      </c>
    </row>
    <row r="28" spans="1:122" ht="18" customHeight="1" x14ac:dyDescent="0.2">
      <c r="A28" s="38" t="s">
        <v>76</v>
      </c>
      <c r="B28" s="27" t="s">
        <v>25</v>
      </c>
      <c r="D28" s="28" t="s">
        <v>77</v>
      </c>
      <c r="E28" s="29"/>
      <c r="F28" s="29"/>
      <c r="G28" s="29"/>
      <c r="H28" s="29"/>
      <c r="I28" s="29"/>
      <c r="J28" s="29"/>
      <c r="K28" s="29"/>
      <c r="L28" s="29"/>
      <c r="M28" s="29" t="s">
        <v>78</v>
      </c>
      <c r="N28" s="29"/>
      <c r="O28" s="29"/>
      <c r="P28" s="29"/>
      <c r="Q28" s="29"/>
      <c r="R28" s="29"/>
      <c r="S28" s="36"/>
      <c r="T28" s="29"/>
      <c r="U28" s="29" t="s">
        <v>72</v>
      </c>
      <c r="V28" s="29"/>
      <c r="W28" s="29"/>
      <c r="X28" s="37"/>
      <c r="Y28" s="29"/>
      <c r="Z28" s="37"/>
      <c r="AA28" s="29"/>
      <c r="AB28" s="29"/>
      <c r="AC28" s="37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 t="s">
        <v>72</v>
      </c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 t="s">
        <v>72</v>
      </c>
      <c r="BK28" s="29"/>
      <c r="BL28" s="29"/>
      <c r="BM28" s="29"/>
      <c r="BN28" s="29"/>
      <c r="BO28" s="29"/>
      <c r="BP28" s="29"/>
      <c r="BQ28" s="29"/>
      <c r="BR28" s="29"/>
      <c r="BS28" s="29"/>
      <c r="BT28" s="29" t="s">
        <v>78</v>
      </c>
      <c r="BU28" s="29"/>
      <c r="BV28" s="29"/>
      <c r="BW28" s="29"/>
      <c r="BX28" s="29"/>
      <c r="BY28" s="29"/>
      <c r="BZ28" s="29" t="s">
        <v>78</v>
      </c>
      <c r="CA28" s="29"/>
      <c r="CB28" s="29"/>
      <c r="CC28" s="29"/>
      <c r="CD28" s="29" t="s">
        <v>72</v>
      </c>
      <c r="CE28" s="29"/>
      <c r="CF28" s="29"/>
      <c r="CG28" s="29"/>
      <c r="CH28" s="29"/>
      <c r="CI28" s="29"/>
      <c r="CJ28" s="29" t="s">
        <v>78</v>
      </c>
      <c r="CK28" s="29"/>
      <c r="CL28" s="29"/>
      <c r="CM28" s="29"/>
      <c r="CN28" s="29"/>
      <c r="CO28" s="29"/>
      <c r="CP28" s="29"/>
      <c r="CQ28" s="29"/>
      <c r="CR28" s="29"/>
      <c r="CS28" s="29"/>
      <c r="CT28" s="29" t="s">
        <v>75</v>
      </c>
      <c r="CU28" s="29"/>
      <c r="CV28" s="25">
        <f t="shared" si="23"/>
        <v>4</v>
      </c>
      <c r="CW28" s="26">
        <f t="shared" si="24"/>
        <v>4</v>
      </c>
      <c r="CX28" s="25">
        <f t="shared" si="25"/>
        <v>0</v>
      </c>
      <c r="CY28" s="25">
        <f t="shared" si="26"/>
        <v>0</v>
      </c>
      <c r="CZ28" s="25">
        <f t="shared" si="27"/>
        <v>0</v>
      </c>
      <c r="DA28" s="25">
        <f t="shared" si="28"/>
        <v>0</v>
      </c>
      <c r="DB28" s="25">
        <f t="shared" si="29"/>
        <v>0</v>
      </c>
      <c r="DC28" s="25">
        <f t="shared" si="30"/>
        <v>0</v>
      </c>
      <c r="DD28" s="25">
        <f t="shared" si="31"/>
        <v>0</v>
      </c>
      <c r="DE28" s="25">
        <f t="shared" si="32"/>
        <v>1</v>
      </c>
      <c r="DF28" s="25">
        <f t="shared" si="33"/>
        <v>0</v>
      </c>
      <c r="DG28" s="25">
        <f t="shared" si="34"/>
        <v>0</v>
      </c>
      <c r="DH28" s="25">
        <f t="shared" si="35"/>
        <v>0</v>
      </c>
      <c r="DI28" s="25">
        <f t="shared" si="36"/>
        <v>0</v>
      </c>
      <c r="DJ28" s="25">
        <f t="shared" si="37"/>
        <v>0</v>
      </c>
      <c r="DK28" s="25">
        <f t="shared" si="38"/>
        <v>0</v>
      </c>
      <c r="DL28" s="25">
        <f t="shared" si="39"/>
        <v>0</v>
      </c>
      <c r="DM28" s="25">
        <f t="shared" si="40"/>
        <v>0</v>
      </c>
      <c r="DN28" s="25">
        <f t="shared" si="41"/>
        <v>0</v>
      </c>
      <c r="DO28" s="25">
        <f t="shared" si="42"/>
        <v>0</v>
      </c>
      <c r="DP28" s="25">
        <f t="shared" si="43"/>
        <v>0</v>
      </c>
      <c r="DQ28" s="25">
        <f t="shared" si="44"/>
        <v>0</v>
      </c>
      <c r="DR28" s="25">
        <f t="shared" si="45"/>
        <v>0</v>
      </c>
    </row>
    <row r="29" spans="1:122" ht="18" customHeight="1" x14ac:dyDescent="0.2">
      <c r="A29" s="35" t="s">
        <v>79</v>
      </c>
      <c r="B29" s="21" t="s">
        <v>22</v>
      </c>
      <c r="D29" s="28" t="s">
        <v>80</v>
      </c>
      <c r="E29" s="29"/>
      <c r="F29" s="29"/>
      <c r="G29" s="29"/>
      <c r="H29" s="29"/>
      <c r="I29" s="29"/>
      <c r="J29" s="29"/>
      <c r="K29" s="29"/>
      <c r="L29" s="29"/>
      <c r="M29" s="29" t="s">
        <v>78</v>
      </c>
      <c r="N29" s="29"/>
      <c r="O29" s="29"/>
      <c r="P29" s="29"/>
      <c r="Q29" s="29"/>
      <c r="R29" s="29"/>
      <c r="S29" s="36"/>
      <c r="T29" s="29"/>
      <c r="U29" s="29" t="s">
        <v>72</v>
      </c>
      <c r="V29" s="29"/>
      <c r="W29" s="29"/>
      <c r="X29" s="37"/>
      <c r="Y29" s="29"/>
      <c r="Z29" s="37"/>
      <c r="AA29" s="29"/>
      <c r="AB29" s="29"/>
      <c r="AC29" s="37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 t="s">
        <v>72</v>
      </c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 t="s">
        <v>72</v>
      </c>
      <c r="BK29" s="29"/>
      <c r="BL29" s="29"/>
      <c r="BM29" s="29"/>
      <c r="BN29" s="29"/>
      <c r="BO29" s="29"/>
      <c r="BP29" s="29"/>
      <c r="BQ29" s="29"/>
      <c r="BR29" s="29"/>
      <c r="BS29" s="29"/>
      <c r="BT29" s="29" t="s">
        <v>78</v>
      </c>
      <c r="BU29" s="29"/>
      <c r="BV29" s="29"/>
      <c r="BW29" s="29"/>
      <c r="BX29" s="29"/>
      <c r="BY29" s="29"/>
      <c r="BZ29" s="29" t="s">
        <v>78</v>
      </c>
      <c r="CA29" s="29"/>
      <c r="CB29" s="29"/>
      <c r="CC29" s="29"/>
      <c r="CD29" s="29" t="s">
        <v>72</v>
      </c>
      <c r="CE29" s="29"/>
      <c r="CF29" s="29"/>
      <c r="CG29" s="29"/>
      <c r="CH29" s="29"/>
      <c r="CI29" s="29"/>
      <c r="CJ29" s="29" t="s">
        <v>78</v>
      </c>
      <c r="CK29" s="29"/>
      <c r="CL29" s="29"/>
      <c r="CM29" s="29"/>
      <c r="CN29" s="29"/>
      <c r="CO29" s="29"/>
      <c r="CP29" s="29"/>
      <c r="CQ29" s="29"/>
      <c r="CR29" s="29"/>
      <c r="CS29" s="29"/>
      <c r="CT29" s="29" t="s">
        <v>75</v>
      </c>
      <c r="CU29" s="29"/>
      <c r="CV29" s="25">
        <f t="shared" si="23"/>
        <v>4</v>
      </c>
      <c r="CW29" s="26">
        <f t="shared" si="24"/>
        <v>4</v>
      </c>
      <c r="CX29" s="25">
        <f t="shared" si="25"/>
        <v>0</v>
      </c>
      <c r="CY29" s="25">
        <f t="shared" si="26"/>
        <v>0</v>
      </c>
      <c r="CZ29" s="25">
        <f t="shared" si="27"/>
        <v>0</v>
      </c>
      <c r="DA29" s="25">
        <f t="shared" si="28"/>
        <v>0</v>
      </c>
      <c r="DB29" s="25">
        <f t="shared" si="29"/>
        <v>0</v>
      </c>
      <c r="DC29" s="25">
        <f t="shared" si="30"/>
        <v>0</v>
      </c>
      <c r="DD29" s="25">
        <f t="shared" si="31"/>
        <v>0</v>
      </c>
      <c r="DE29" s="25">
        <f t="shared" si="32"/>
        <v>1</v>
      </c>
      <c r="DF29" s="25">
        <f t="shared" si="33"/>
        <v>0</v>
      </c>
      <c r="DG29" s="25">
        <f t="shared" si="34"/>
        <v>0</v>
      </c>
      <c r="DH29" s="25">
        <f t="shared" si="35"/>
        <v>0</v>
      </c>
      <c r="DI29" s="25">
        <f t="shared" si="36"/>
        <v>0</v>
      </c>
      <c r="DJ29" s="25">
        <f t="shared" si="37"/>
        <v>0</v>
      </c>
      <c r="DK29" s="25">
        <f t="shared" si="38"/>
        <v>0</v>
      </c>
      <c r="DL29" s="25">
        <f t="shared" si="39"/>
        <v>0</v>
      </c>
      <c r="DM29" s="25">
        <f t="shared" si="40"/>
        <v>0</v>
      </c>
      <c r="DN29" s="25">
        <f t="shared" si="41"/>
        <v>0</v>
      </c>
      <c r="DO29" s="25">
        <f t="shared" si="42"/>
        <v>0</v>
      </c>
      <c r="DP29" s="25">
        <f t="shared" si="43"/>
        <v>0</v>
      </c>
      <c r="DQ29" s="25">
        <f t="shared" si="44"/>
        <v>0</v>
      </c>
      <c r="DR29" s="25">
        <f t="shared" si="45"/>
        <v>0</v>
      </c>
    </row>
    <row r="30" spans="1:122" ht="18" customHeight="1" x14ac:dyDescent="0.2">
      <c r="D30" s="28" t="s">
        <v>81</v>
      </c>
      <c r="E30" s="29"/>
      <c r="F30" s="29"/>
      <c r="G30" s="29"/>
      <c r="H30" s="29"/>
      <c r="I30" s="29"/>
      <c r="J30" s="29"/>
      <c r="L30" s="29"/>
      <c r="M30" s="29" t="s">
        <v>78</v>
      </c>
      <c r="N30" s="29"/>
      <c r="O30" s="29"/>
      <c r="P30" s="29"/>
      <c r="Q30" s="29"/>
      <c r="R30" s="29"/>
      <c r="S30" s="36"/>
      <c r="T30" s="29"/>
      <c r="U30" s="29" t="s">
        <v>72</v>
      </c>
      <c r="V30" s="29"/>
      <c r="W30" s="29"/>
      <c r="X30" s="37"/>
      <c r="Y30" s="29"/>
      <c r="Z30" s="37"/>
      <c r="AA30" s="29"/>
      <c r="AB30" s="29"/>
      <c r="AC30" s="37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O30" s="29"/>
      <c r="AP30" s="29" t="s">
        <v>72</v>
      </c>
      <c r="AQ30" s="29"/>
      <c r="AR30" s="29"/>
      <c r="AS30" s="29"/>
      <c r="AT30" s="29"/>
      <c r="AV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 t="s">
        <v>72</v>
      </c>
      <c r="BK30" s="29"/>
      <c r="BL30" s="29"/>
      <c r="BM30" s="29"/>
      <c r="BO30" s="29"/>
      <c r="BP30" s="29"/>
      <c r="BQ30" s="29"/>
      <c r="BR30" s="29"/>
      <c r="BS30" s="29"/>
      <c r="BT30" s="4" t="s">
        <v>71</v>
      </c>
      <c r="BU30" s="29"/>
      <c r="BV30" s="29"/>
      <c r="BW30" s="29"/>
      <c r="BX30" s="29"/>
      <c r="BY30" s="29"/>
      <c r="BZ30" s="29" t="s">
        <v>71</v>
      </c>
      <c r="CA30" s="29"/>
      <c r="CC30" s="29"/>
      <c r="CD30" s="29" t="s">
        <v>72</v>
      </c>
      <c r="CE30" s="29"/>
      <c r="CF30" s="29"/>
      <c r="CG30" s="29"/>
      <c r="CH30" s="29"/>
      <c r="CI30" s="29"/>
      <c r="CJ30" s="29" t="s">
        <v>78</v>
      </c>
      <c r="CK30" s="29"/>
      <c r="CM30" s="29"/>
      <c r="CO30" s="29"/>
      <c r="CP30" s="29"/>
      <c r="CQ30" s="29"/>
      <c r="CR30" s="29"/>
      <c r="CS30" s="29"/>
      <c r="CT30" s="29"/>
      <c r="CU30" s="29"/>
      <c r="CV30" s="25">
        <f t="shared" si="23"/>
        <v>4</v>
      </c>
      <c r="CW30" s="26">
        <f t="shared" si="24"/>
        <v>4</v>
      </c>
      <c r="CX30" s="25">
        <f t="shared" si="25"/>
        <v>0</v>
      </c>
      <c r="CY30" s="25">
        <f t="shared" si="26"/>
        <v>0</v>
      </c>
      <c r="CZ30" s="25">
        <f t="shared" si="27"/>
        <v>0</v>
      </c>
      <c r="DA30" s="25">
        <f t="shared" si="28"/>
        <v>0</v>
      </c>
      <c r="DB30" s="25">
        <f t="shared" si="29"/>
        <v>0</v>
      </c>
      <c r="DC30" s="25">
        <f t="shared" si="30"/>
        <v>0</v>
      </c>
      <c r="DD30" s="25">
        <f t="shared" si="31"/>
        <v>0</v>
      </c>
      <c r="DE30" s="25">
        <f t="shared" si="32"/>
        <v>0</v>
      </c>
      <c r="DF30" s="25">
        <f t="shared" si="33"/>
        <v>0</v>
      </c>
      <c r="DG30" s="25">
        <f t="shared" si="34"/>
        <v>0</v>
      </c>
      <c r="DH30" s="25">
        <f t="shared" si="35"/>
        <v>0</v>
      </c>
      <c r="DI30" s="25">
        <f t="shared" si="36"/>
        <v>0</v>
      </c>
      <c r="DJ30" s="25">
        <f t="shared" si="37"/>
        <v>0</v>
      </c>
      <c r="DK30" s="25">
        <f t="shared" si="38"/>
        <v>0</v>
      </c>
      <c r="DL30" s="25">
        <f t="shared" si="39"/>
        <v>0</v>
      </c>
      <c r="DM30" s="25">
        <f t="shared" si="40"/>
        <v>0</v>
      </c>
      <c r="DN30" s="25">
        <f t="shared" si="41"/>
        <v>0</v>
      </c>
      <c r="DO30" s="25">
        <f t="shared" si="42"/>
        <v>0</v>
      </c>
      <c r="DP30" s="25">
        <f t="shared" si="43"/>
        <v>0</v>
      </c>
      <c r="DQ30" s="25">
        <f t="shared" si="44"/>
        <v>0</v>
      </c>
      <c r="DR30" s="25">
        <f t="shared" si="45"/>
        <v>0</v>
      </c>
    </row>
    <row r="31" spans="1:122" ht="18" customHeight="1" x14ac:dyDescent="0.2">
      <c r="D31" s="28" t="s">
        <v>82</v>
      </c>
      <c r="E31" s="29"/>
      <c r="F31" s="29"/>
      <c r="G31" s="29"/>
      <c r="H31" s="29"/>
      <c r="I31" s="29"/>
      <c r="J31" s="29"/>
      <c r="K31" s="39"/>
      <c r="L31" s="29"/>
      <c r="M31" s="29"/>
      <c r="N31" s="29" t="s">
        <v>78</v>
      </c>
      <c r="O31" s="29"/>
      <c r="P31" s="29"/>
      <c r="Q31" s="29"/>
      <c r="R31" s="29"/>
      <c r="S31" s="36"/>
      <c r="T31" s="29"/>
      <c r="U31" s="29"/>
      <c r="V31" s="29"/>
      <c r="W31" s="29"/>
      <c r="X31" s="29" t="s">
        <v>72</v>
      </c>
      <c r="Y31" s="29"/>
      <c r="Z31" s="37"/>
      <c r="AA31" s="29"/>
      <c r="AB31" s="29"/>
      <c r="AC31" s="37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39"/>
      <c r="AO31" s="29"/>
      <c r="AP31" s="29"/>
      <c r="AQ31" s="29"/>
      <c r="AR31" s="29"/>
      <c r="AS31" s="29" t="s">
        <v>72</v>
      </c>
      <c r="AT31" s="29"/>
      <c r="AU31" s="40" t="s">
        <v>19</v>
      </c>
      <c r="AV31" s="29"/>
      <c r="AW31" s="40"/>
      <c r="AX31" s="41" t="s">
        <v>78</v>
      </c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 t="s">
        <v>78</v>
      </c>
      <c r="BK31" s="29"/>
      <c r="BL31" s="29" t="s">
        <v>72</v>
      </c>
      <c r="BM31" s="29"/>
      <c r="BN31" s="39"/>
      <c r="BO31" s="29"/>
      <c r="BP31" s="29" t="s">
        <v>78</v>
      </c>
      <c r="BQ31" s="29"/>
      <c r="BR31" s="29"/>
      <c r="BS31" s="29"/>
      <c r="BT31" s="39"/>
      <c r="BU31" s="29"/>
      <c r="BV31" s="29"/>
      <c r="BW31" s="29"/>
      <c r="BX31" s="29"/>
      <c r="BY31" s="29"/>
      <c r="BZ31" s="29"/>
      <c r="CA31" s="29" t="s">
        <v>72</v>
      </c>
      <c r="CB31" s="39"/>
      <c r="CC31" s="29"/>
      <c r="CD31" s="29"/>
      <c r="CE31" s="29"/>
      <c r="CF31" s="29"/>
      <c r="CG31" s="29" t="s">
        <v>78</v>
      </c>
      <c r="CH31" s="29"/>
      <c r="CI31" s="29"/>
      <c r="CJ31" s="29"/>
      <c r="CK31" s="29"/>
      <c r="CL31" s="40" t="s">
        <v>75</v>
      </c>
      <c r="CM31" s="29"/>
      <c r="CN31" s="39"/>
      <c r="CO31" s="29"/>
      <c r="CP31" s="29"/>
      <c r="CQ31" s="29"/>
      <c r="CR31" s="29"/>
      <c r="CS31" s="29" t="s">
        <v>11</v>
      </c>
      <c r="CT31" s="29"/>
      <c r="CU31" s="29"/>
      <c r="CV31" s="25">
        <f t="shared" si="23"/>
        <v>6</v>
      </c>
      <c r="CW31" s="26">
        <f t="shared" si="24"/>
        <v>4</v>
      </c>
      <c r="CX31" s="25">
        <f t="shared" si="25"/>
        <v>0</v>
      </c>
      <c r="CY31" s="25">
        <f t="shared" si="26"/>
        <v>0</v>
      </c>
      <c r="CZ31" s="25">
        <f t="shared" si="27"/>
        <v>0</v>
      </c>
      <c r="DA31" s="25">
        <f t="shared" si="28"/>
        <v>0</v>
      </c>
      <c r="DB31" s="25">
        <f t="shared" si="29"/>
        <v>0</v>
      </c>
      <c r="DC31" s="25">
        <f t="shared" si="30"/>
        <v>0</v>
      </c>
      <c r="DD31" s="25">
        <f t="shared" si="31"/>
        <v>0</v>
      </c>
      <c r="DE31" s="25">
        <f t="shared" si="32"/>
        <v>2</v>
      </c>
      <c r="DF31" s="25">
        <f t="shared" si="33"/>
        <v>0</v>
      </c>
      <c r="DG31" s="25">
        <f t="shared" si="34"/>
        <v>0</v>
      </c>
      <c r="DH31" s="25">
        <f t="shared" si="35"/>
        <v>0</v>
      </c>
      <c r="DI31" s="25">
        <f t="shared" si="36"/>
        <v>0</v>
      </c>
      <c r="DJ31" s="25">
        <f t="shared" si="37"/>
        <v>0</v>
      </c>
      <c r="DK31" s="25">
        <f t="shared" si="38"/>
        <v>0</v>
      </c>
      <c r="DL31" s="25">
        <f t="shared" si="39"/>
        <v>0</v>
      </c>
      <c r="DM31" s="25">
        <f t="shared" si="40"/>
        <v>0</v>
      </c>
      <c r="DN31" s="25">
        <f t="shared" si="41"/>
        <v>0</v>
      </c>
      <c r="DO31" s="25">
        <f t="shared" si="42"/>
        <v>0</v>
      </c>
      <c r="DP31" s="25">
        <f t="shared" si="43"/>
        <v>0</v>
      </c>
      <c r="DQ31" s="25">
        <f t="shared" si="44"/>
        <v>0</v>
      </c>
      <c r="DR31" s="25">
        <f t="shared" si="45"/>
        <v>0</v>
      </c>
    </row>
    <row r="32" spans="1:122" ht="18" customHeight="1" x14ac:dyDescent="0.2">
      <c r="D32" s="28" t="s">
        <v>83</v>
      </c>
      <c r="E32" s="29"/>
      <c r="F32" s="29"/>
      <c r="G32" s="29"/>
      <c r="H32" s="29"/>
      <c r="I32" s="29"/>
      <c r="J32" s="29"/>
      <c r="K32" s="29"/>
      <c r="L32" s="29"/>
      <c r="M32" s="29"/>
      <c r="N32" s="29" t="s">
        <v>78</v>
      </c>
      <c r="O32" s="29"/>
      <c r="P32" s="29"/>
      <c r="Q32" s="29"/>
      <c r="R32" s="37"/>
      <c r="S32" s="29"/>
      <c r="T32" s="29"/>
      <c r="U32" s="29"/>
      <c r="V32" s="29"/>
      <c r="W32" s="29"/>
      <c r="X32" s="4" t="s">
        <v>72</v>
      </c>
      <c r="Y32" s="37"/>
      <c r="Z32" s="29"/>
      <c r="AA32" s="29"/>
      <c r="AB32" s="29"/>
      <c r="AC32" s="29"/>
      <c r="AD32" s="29"/>
      <c r="AE32" s="37"/>
      <c r="AF32" s="29"/>
      <c r="AG32" s="29"/>
      <c r="AH32" s="29"/>
      <c r="AI32" s="37"/>
      <c r="AJ32" s="29"/>
      <c r="AK32" s="29"/>
      <c r="AL32" s="29"/>
      <c r="AM32" s="29"/>
      <c r="AN32" s="29"/>
      <c r="AO32" s="29"/>
      <c r="AP32" s="29"/>
      <c r="AQ32" s="29"/>
      <c r="AR32" s="29" t="s">
        <v>72</v>
      </c>
      <c r="AS32" s="29" t="s">
        <v>78</v>
      </c>
      <c r="AT32" s="29"/>
      <c r="AU32" s="29" t="s">
        <v>75</v>
      </c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 t="s">
        <v>78</v>
      </c>
      <c r="BK32" s="29"/>
      <c r="BL32" s="29" t="s">
        <v>72</v>
      </c>
      <c r="BM32" s="29"/>
      <c r="BN32" s="29"/>
      <c r="BO32" s="29"/>
      <c r="BP32" s="29" t="s">
        <v>78</v>
      </c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 t="s">
        <v>72</v>
      </c>
      <c r="CB32" s="29"/>
      <c r="CC32" s="29"/>
      <c r="CD32" s="29"/>
      <c r="CE32" s="29"/>
      <c r="CF32" s="29"/>
      <c r="CG32" s="29" t="s">
        <v>78</v>
      </c>
      <c r="CH32" s="29"/>
      <c r="CI32" s="29"/>
      <c r="CJ32" s="29"/>
      <c r="CK32" s="29"/>
      <c r="CL32" s="29" t="s">
        <v>75</v>
      </c>
      <c r="CM32" s="29"/>
      <c r="CN32" s="29"/>
      <c r="CO32" s="29"/>
      <c r="CP32" s="29"/>
      <c r="CQ32" s="29"/>
      <c r="CR32" s="29"/>
      <c r="CS32" s="40" t="s">
        <v>11</v>
      </c>
      <c r="CT32" s="29"/>
      <c r="CU32" s="29"/>
      <c r="CV32" s="25">
        <f t="shared" si="23"/>
        <v>6</v>
      </c>
      <c r="CW32" s="26">
        <f t="shared" si="24"/>
        <v>4</v>
      </c>
      <c r="CX32" s="25">
        <f t="shared" si="25"/>
        <v>0</v>
      </c>
      <c r="CY32" s="25">
        <f t="shared" si="26"/>
        <v>0</v>
      </c>
      <c r="CZ32" s="25">
        <f t="shared" si="27"/>
        <v>0</v>
      </c>
      <c r="DA32" s="25">
        <f t="shared" si="28"/>
        <v>0</v>
      </c>
      <c r="DB32" s="25">
        <f t="shared" si="29"/>
        <v>0</v>
      </c>
      <c r="DC32" s="25">
        <f t="shared" si="30"/>
        <v>0</v>
      </c>
      <c r="DD32" s="25">
        <f t="shared" si="31"/>
        <v>0</v>
      </c>
      <c r="DE32" s="25">
        <f t="shared" si="32"/>
        <v>2</v>
      </c>
      <c r="DF32" s="25">
        <f t="shared" si="33"/>
        <v>0</v>
      </c>
      <c r="DG32" s="25">
        <f t="shared" si="34"/>
        <v>0</v>
      </c>
      <c r="DH32" s="25">
        <f t="shared" si="35"/>
        <v>0</v>
      </c>
      <c r="DI32" s="25">
        <f t="shared" si="36"/>
        <v>0</v>
      </c>
      <c r="DJ32" s="25">
        <f t="shared" si="37"/>
        <v>0</v>
      </c>
      <c r="DK32" s="25">
        <f t="shared" si="38"/>
        <v>0</v>
      </c>
      <c r="DL32" s="25">
        <f t="shared" si="39"/>
        <v>0</v>
      </c>
      <c r="DM32" s="25">
        <f t="shared" si="40"/>
        <v>0</v>
      </c>
      <c r="DN32" s="25">
        <f t="shared" si="41"/>
        <v>0</v>
      </c>
      <c r="DO32" s="25">
        <f t="shared" si="42"/>
        <v>0</v>
      </c>
      <c r="DP32" s="25">
        <f t="shared" si="43"/>
        <v>0</v>
      </c>
      <c r="DQ32" s="25">
        <f t="shared" si="44"/>
        <v>0</v>
      </c>
      <c r="DR32" s="25">
        <f t="shared" si="45"/>
        <v>0</v>
      </c>
    </row>
    <row r="33" spans="1:122" ht="18" customHeight="1" x14ac:dyDescent="0.2">
      <c r="D33" s="28" t="s">
        <v>84</v>
      </c>
      <c r="E33" s="29"/>
      <c r="F33" s="29"/>
      <c r="G33" s="29"/>
      <c r="H33" s="29"/>
      <c r="I33" s="29"/>
      <c r="J33" s="29"/>
      <c r="K33" s="29"/>
      <c r="L33" s="29"/>
      <c r="M33" s="29"/>
      <c r="N33" s="29" t="s">
        <v>78</v>
      </c>
      <c r="O33" s="29"/>
      <c r="P33" s="29"/>
      <c r="Q33" s="29"/>
      <c r="R33" s="37"/>
      <c r="S33" s="29"/>
      <c r="T33" s="29"/>
      <c r="U33" s="29"/>
      <c r="V33" s="29"/>
      <c r="W33" s="29"/>
      <c r="X33" s="29" t="s">
        <v>72</v>
      </c>
      <c r="Y33" s="37"/>
      <c r="Z33" s="29"/>
      <c r="AA33" s="29"/>
      <c r="AB33" s="29"/>
      <c r="AC33" s="29"/>
      <c r="AD33" s="29"/>
      <c r="AE33" s="37"/>
      <c r="AF33" s="29"/>
      <c r="AG33" s="29"/>
      <c r="AH33" s="29"/>
      <c r="AI33" s="37"/>
      <c r="AJ33" s="29"/>
      <c r="AK33" s="29"/>
      <c r="AL33" s="29"/>
      <c r="AM33" s="29"/>
      <c r="AN33" s="29"/>
      <c r="AO33" s="29"/>
      <c r="AP33" s="29"/>
      <c r="AQ33" s="29"/>
      <c r="AR33" s="29" t="s">
        <v>78</v>
      </c>
      <c r="AS33" s="29" t="s">
        <v>72</v>
      </c>
      <c r="AT33" s="29"/>
      <c r="AU33" s="29"/>
      <c r="AV33" s="29"/>
      <c r="AW33" s="29" t="s">
        <v>75</v>
      </c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 t="s">
        <v>78</v>
      </c>
      <c r="BK33" s="29"/>
      <c r="BL33" s="29" t="s">
        <v>72</v>
      </c>
      <c r="BM33" s="29"/>
      <c r="BN33" s="29"/>
      <c r="BO33" s="29"/>
      <c r="BP33" s="29" t="s">
        <v>78</v>
      </c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 t="s">
        <v>72</v>
      </c>
      <c r="CB33" s="29"/>
      <c r="CC33" s="29"/>
      <c r="CD33" s="29"/>
      <c r="CE33" s="29"/>
      <c r="CF33" s="29"/>
      <c r="CG33" s="29" t="s">
        <v>78</v>
      </c>
      <c r="CH33" s="29"/>
      <c r="CI33" s="29"/>
      <c r="CJ33" s="29"/>
      <c r="CK33" s="29"/>
      <c r="CL33" s="29"/>
      <c r="CM33" s="29" t="s">
        <v>75</v>
      </c>
      <c r="CN33" s="29"/>
      <c r="CO33" s="29"/>
      <c r="CP33" s="29"/>
      <c r="CQ33" s="29"/>
      <c r="CR33" s="29"/>
      <c r="CS33" s="29" t="s">
        <v>78</v>
      </c>
      <c r="CT33" s="29"/>
      <c r="CU33" s="29"/>
      <c r="CV33" s="25">
        <f t="shared" si="23"/>
        <v>6</v>
      </c>
      <c r="CW33" s="26">
        <f t="shared" si="24"/>
        <v>4</v>
      </c>
      <c r="CX33" s="25">
        <f t="shared" si="25"/>
        <v>0</v>
      </c>
      <c r="CY33" s="25">
        <f t="shared" si="26"/>
        <v>0</v>
      </c>
      <c r="CZ33" s="25">
        <f t="shared" si="27"/>
        <v>0</v>
      </c>
      <c r="DA33" s="25">
        <f t="shared" si="28"/>
        <v>0</v>
      </c>
      <c r="DB33" s="25">
        <f t="shared" si="29"/>
        <v>0</v>
      </c>
      <c r="DC33" s="25">
        <f t="shared" si="30"/>
        <v>0</v>
      </c>
      <c r="DD33" s="25">
        <f t="shared" si="31"/>
        <v>0</v>
      </c>
      <c r="DE33" s="25">
        <f t="shared" si="32"/>
        <v>2</v>
      </c>
      <c r="DF33" s="25">
        <f t="shared" si="33"/>
        <v>0</v>
      </c>
      <c r="DG33" s="25">
        <f t="shared" si="34"/>
        <v>0</v>
      </c>
      <c r="DH33" s="25">
        <f t="shared" si="35"/>
        <v>0</v>
      </c>
      <c r="DI33" s="25">
        <f t="shared" si="36"/>
        <v>0</v>
      </c>
      <c r="DJ33" s="25">
        <f t="shared" si="37"/>
        <v>0</v>
      </c>
      <c r="DK33" s="25">
        <f t="shared" si="38"/>
        <v>0</v>
      </c>
      <c r="DL33" s="25">
        <f t="shared" si="39"/>
        <v>0</v>
      </c>
      <c r="DM33" s="25">
        <f t="shared" si="40"/>
        <v>0</v>
      </c>
      <c r="DN33" s="25">
        <f t="shared" si="41"/>
        <v>0</v>
      </c>
      <c r="DO33" s="25">
        <f t="shared" si="42"/>
        <v>0</v>
      </c>
      <c r="DP33" s="25">
        <f t="shared" si="43"/>
        <v>0</v>
      </c>
      <c r="DQ33" s="25">
        <f t="shared" si="44"/>
        <v>0</v>
      </c>
      <c r="DR33" s="25">
        <f t="shared" si="45"/>
        <v>0</v>
      </c>
    </row>
    <row r="34" spans="1:122" ht="18" customHeight="1" x14ac:dyDescent="0.2">
      <c r="D34" s="42" t="s">
        <v>85</v>
      </c>
      <c r="E34" s="29"/>
      <c r="F34" s="29"/>
      <c r="G34" s="29"/>
      <c r="H34" s="29"/>
      <c r="I34" s="29"/>
      <c r="J34" s="29"/>
      <c r="K34" s="29"/>
      <c r="L34" s="29"/>
      <c r="M34" s="29"/>
      <c r="N34" s="29" t="s">
        <v>78</v>
      </c>
      <c r="O34" s="29"/>
      <c r="P34" s="29"/>
      <c r="Q34" s="29"/>
      <c r="R34" s="37"/>
      <c r="S34" s="29"/>
      <c r="T34" s="29"/>
      <c r="U34" s="29"/>
      <c r="V34" s="29"/>
      <c r="W34" s="29"/>
      <c r="X34" s="29" t="s">
        <v>72</v>
      </c>
      <c r="Y34" s="37"/>
      <c r="Z34" s="29"/>
      <c r="AA34" s="29"/>
      <c r="AB34" s="29"/>
      <c r="AC34" s="29"/>
      <c r="AD34" s="29"/>
      <c r="AE34" s="37"/>
      <c r="AF34" s="29"/>
      <c r="AG34" s="29"/>
      <c r="AH34" s="29"/>
      <c r="AI34" s="37"/>
      <c r="AJ34" s="29"/>
      <c r="AK34" s="29"/>
      <c r="AL34" s="29"/>
      <c r="AM34" s="29"/>
      <c r="AN34" s="29"/>
      <c r="AO34" s="29"/>
      <c r="AP34" s="29"/>
      <c r="AQ34" s="29"/>
      <c r="AR34" s="29" t="s">
        <v>78</v>
      </c>
      <c r="AS34" s="29" t="s">
        <v>72</v>
      </c>
      <c r="AT34" s="29"/>
      <c r="AU34" s="29"/>
      <c r="AV34" s="29"/>
      <c r="AW34" s="29" t="s">
        <v>75</v>
      </c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 t="s">
        <v>78</v>
      </c>
      <c r="BK34" s="29"/>
      <c r="BL34" s="29" t="s">
        <v>72</v>
      </c>
      <c r="BM34" s="29"/>
      <c r="BN34" s="29"/>
      <c r="BO34" s="29"/>
      <c r="BP34" s="29" t="s">
        <v>78</v>
      </c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 t="s">
        <v>72</v>
      </c>
      <c r="CB34" s="29"/>
      <c r="CC34" s="29"/>
      <c r="CD34" s="29"/>
      <c r="CE34" s="29"/>
      <c r="CF34" s="29"/>
      <c r="CG34" s="29" t="s">
        <v>78</v>
      </c>
      <c r="CH34" s="29"/>
      <c r="CI34" s="29"/>
      <c r="CJ34" s="29"/>
      <c r="CK34" s="29"/>
      <c r="CL34" s="29" t="s">
        <v>75</v>
      </c>
      <c r="CM34" s="29"/>
      <c r="CN34" s="29"/>
      <c r="CO34" s="29"/>
      <c r="CP34" s="29"/>
      <c r="CQ34" s="29"/>
      <c r="CR34" s="29"/>
      <c r="CS34" s="29" t="s">
        <v>78</v>
      </c>
      <c r="CT34" s="29"/>
      <c r="CU34" s="29"/>
      <c r="CV34" s="25">
        <f t="shared" si="23"/>
        <v>6</v>
      </c>
      <c r="CW34" s="26">
        <f t="shared" si="24"/>
        <v>4</v>
      </c>
      <c r="CX34" s="25">
        <f t="shared" si="25"/>
        <v>0</v>
      </c>
      <c r="CY34" s="25">
        <f t="shared" si="26"/>
        <v>0</v>
      </c>
      <c r="CZ34" s="25">
        <f t="shared" si="27"/>
        <v>0</v>
      </c>
      <c r="DA34" s="25">
        <f t="shared" si="28"/>
        <v>0</v>
      </c>
      <c r="DB34" s="25">
        <f t="shared" si="29"/>
        <v>0</v>
      </c>
      <c r="DC34" s="25">
        <f t="shared" si="30"/>
        <v>0</v>
      </c>
      <c r="DD34" s="25">
        <f t="shared" si="31"/>
        <v>0</v>
      </c>
      <c r="DE34" s="25">
        <f t="shared" si="32"/>
        <v>2</v>
      </c>
      <c r="DF34" s="25">
        <f t="shared" si="33"/>
        <v>0</v>
      </c>
      <c r="DG34" s="25">
        <f t="shared" si="34"/>
        <v>0</v>
      </c>
      <c r="DH34" s="25">
        <f t="shared" si="35"/>
        <v>0</v>
      </c>
      <c r="DI34" s="25">
        <f t="shared" si="36"/>
        <v>0</v>
      </c>
      <c r="DJ34" s="25">
        <f t="shared" si="37"/>
        <v>0</v>
      </c>
      <c r="DK34" s="25">
        <f t="shared" si="38"/>
        <v>0</v>
      </c>
      <c r="DL34" s="25">
        <f t="shared" si="39"/>
        <v>0</v>
      </c>
      <c r="DM34" s="25">
        <f t="shared" si="40"/>
        <v>0</v>
      </c>
      <c r="DN34" s="25">
        <f t="shared" si="41"/>
        <v>0</v>
      </c>
      <c r="DO34" s="25">
        <f t="shared" si="42"/>
        <v>0</v>
      </c>
      <c r="DP34" s="25">
        <f t="shared" si="43"/>
        <v>0</v>
      </c>
      <c r="DQ34" s="25">
        <f t="shared" si="44"/>
        <v>0</v>
      </c>
      <c r="DR34" s="25">
        <f t="shared" si="45"/>
        <v>0</v>
      </c>
    </row>
    <row r="35" spans="1:122" ht="18" customHeight="1" x14ac:dyDescent="0.2">
      <c r="D35" s="42" t="s">
        <v>86</v>
      </c>
      <c r="E35" s="43"/>
      <c r="F35" s="29"/>
      <c r="G35" s="29"/>
      <c r="H35" s="29"/>
      <c r="I35" s="29"/>
      <c r="J35" s="29"/>
      <c r="K35" s="29"/>
      <c r="L35" s="29"/>
      <c r="M35" s="29"/>
      <c r="N35" s="29" t="s">
        <v>78</v>
      </c>
      <c r="P35" s="29"/>
      <c r="Q35" s="29"/>
      <c r="R35" s="37"/>
      <c r="S35" s="29"/>
      <c r="T35" s="29"/>
      <c r="U35" s="29"/>
      <c r="V35" s="29"/>
      <c r="W35" s="29"/>
      <c r="X35" s="29" t="s">
        <v>72</v>
      </c>
      <c r="Y35" s="37"/>
      <c r="Z35" s="29"/>
      <c r="AA35" s="29"/>
      <c r="AB35" s="29"/>
      <c r="AC35" s="29"/>
      <c r="AD35" s="29"/>
      <c r="AE35" s="37"/>
      <c r="AF35" s="29"/>
      <c r="AG35" s="29"/>
      <c r="AH35" s="29"/>
      <c r="AI35" s="37"/>
      <c r="AJ35" s="29"/>
      <c r="AK35" s="29"/>
      <c r="AL35" s="29"/>
      <c r="AM35" s="29"/>
      <c r="AN35" s="29"/>
      <c r="AO35" s="29"/>
      <c r="AP35" s="29"/>
      <c r="AQ35" s="29"/>
      <c r="AR35" s="29" t="s">
        <v>78</v>
      </c>
      <c r="AS35" s="29" t="s">
        <v>72</v>
      </c>
      <c r="AT35" s="29"/>
      <c r="AU35" s="29"/>
      <c r="AV35" s="29"/>
      <c r="AW35" s="29" t="s">
        <v>75</v>
      </c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 t="s">
        <v>78</v>
      </c>
      <c r="BK35" s="29"/>
      <c r="BL35" s="29" t="s">
        <v>72</v>
      </c>
      <c r="BM35" s="29"/>
      <c r="BN35" s="29"/>
      <c r="BO35" s="29"/>
      <c r="BP35" s="29" t="s">
        <v>78</v>
      </c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 t="s">
        <v>72</v>
      </c>
      <c r="CB35" s="29"/>
      <c r="CC35" s="29"/>
      <c r="CD35" s="29"/>
      <c r="CE35" s="29"/>
      <c r="CF35" s="29"/>
      <c r="CG35" s="29" t="s">
        <v>78</v>
      </c>
      <c r="CH35" s="29"/>
      <c r="CI35" s="29"/>
      <c r="CJ35" s="29"/>
      <c r="CK35" s="29"/>
      <c r="CL35" s="29"/>
      <c r="CM35" s="29"/>
      <c r="CN35" s="29" t="s">
        <v>75</v>
      </c>
      <c r="CO35" s="29"/>
      <c r="CP35" s="29"/>
      <c r="CQ35" s="29"/>
      <c r="CR35" s="29"/>
      <c r="CS35" s="29" t="s">
        <v>78</v>
      </c>
      <c r="CT35" s="29"/>
      <c r="CU35" s="29"/>
      <c r="CV35" s="25">
        <f t="shared" si="23"/>
        <v>6</v>
      </c>
      <c r="CW35" s="26">
        <f t="shared" si="24"/>
        <v>4</v>
      </c>
      <c r="CX35" s="25">
        <f t="shared" si="25"/>
        <v>0</v>
      </c>
      <c r="CY35" s="25">
        <f t="shared" si="26"/>
        <v>0</v>
      </c>
      <c r="CZ35" s="25">
        <f t="shared" si="27"/>
        <v>0</v>
      </c>
      <c r="DA35" s="25">
        <f t="shared" si="28"/>
        <v>0</v>
      </c>
      <c r="DB35" s="25">
        <f t="shared" si="29"/>
        <v>0</v>
      </c>
      <c r="DC35" s="25">
        <f t="shared" si="30"/>
        <v>0</v>
      </c>
      <c r="DD35" s="25">
        <f t="shared" si="31"/>
        <v>0</v>
      </c>
      <c r="DE35" s="25">
        <f t="shared" si="32"/>
        <v>2</v>
      </c>
      <c r="DF35" s="25">
        <f t="shared" si="33"/>
        <v>0</v>
      </c>
      <c r="DG35" s="25">
        <f t="shared" si="34"/>
        <v>0</v>
      </c>
      <c r="DH35" s="25">
        <f t="shared" si="35"/>
        <v>0</v>
      </c>
      <c r="DI35" s="25">
        <f t="shared" si="36"/>
        <v>0</v>
      </c>
      <c r="DJ35" s="25">
        <f t="shared" si="37"/>
        <v>0</v>
      </c>
      <c r="DK35" s="25">
        <f t="shared" si="38"/>
        <v>0</v>
      </c>
      <c r="DL35" s="25">
        <f t="shared" si="39"/>
        <v>0</v>
      </c>
      <c r="DM35" s="25">
        <f t="shared" si="40"/>
        <v>0</v>
      </c>
      <c r="DN35" s="25">
        <f t="shared" si="41"/>
        <v>0</v>
      </c>
      <c r="DO35" s="25">
        <f t="shared" si="42"/>
        <v>0</v>
      </c>
      <c r="DP35" s="25">
        <f t="shared" si="43"/>
        <v>0</v>
      </c>
      <c r="DQ35" s="25">
        <f t="shared" si="44"/>
        <v>0</v>
      </c>
      <c r="DR35" s="25">
        <f t="shared" si="45"/>
        <v>0</v>
      </c>
    </row>
    <row r="36" spans="1:122" ht="18" customHeight="1" x14ac:dyDescent="0.2">
      <c r="D36" s="42" t="s">
        <v>87</v>
      </c>
      <c r="E36" s="43"/>
      <c r="F36" s="29"/>
      <c r="G36" s="29"/>
      <c r="H36" s="29"/>
      <c r="I36" s="29"/>
      <c r="J36" s="29"/>
      <c r="K36" s="29"/>
      <c r="L36" s="29"/>
      <c r="M36" s="29"/>
      <c r="N36" s="29" t="s">
        <v>71</v>
      </c>
      <c r="P36" s="29"/>
      <c r="Q36" s="29"/>
      <c r="R36" s="37"/>
      <c r="S36" s="29"/>
      <c r="T36" s="29"/>
      <c r="U36" s="29"/>
      <c r="V36" s="29"/>
      <c r="W36" s="29"/>
      <c r="X36" s="29" t="s">
        <v>72</v>
      </c>
      <c r="Y36" s="37"/>
      <c r="Z36" s="29"/>
      <c r="AA36" s="29"/>
      <c r="AB36" s="29"/>
      <c r="AC36" s="29"/>
      <c r="AD36" s="29"/>
      <c r="AE36" s="37"/>
      <c r="AF36" s="29"/>
      <c r="AG36" s="29"/>
      <c r="AH36" s="29"/>
      <c r="AI36" s="37"/>
      <c r="AJ36" s="29"/>
      <c r="AK36" s="29"/>
      <c r="AL36" s="29"/>
      <c r="AM36" s="29"/>
      <c r="AN36" s="29"/>
      <c r="AO36" s="29"/>
      <c r="AP36" s="29"/>
      <c r="AQ36" s="29"/>
      <c r="AR36" s="29" t="s">
        <v>71</v>
      </c>
      <c r="AS36" s="29" t="s">
        <v>72</v>
      </c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 t="s">
        <v>71</v>
      </c>
      <c r="BK36" s="29"/>
      <c r="BL36" s="29" t="s">
        <v>72</v>
      </c>
      <c r="BM36" s="29"/>
      <c r="BN36" s="29"/>
      <c r="BO36" s="29" t="s">
        <v>71</v>
      </c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 t="s">
        <v>72</v>
      </c>
      <c r="CB36" s="29"/>
      <c r="CC36" s="29"/>
      <c r="CD36" s="29"/>
      <c r="CE36" s="29"/>
      <c r="CF36" s="29"/>
      <c r="CG36" s="29" t="s">
        <v>71</v>
      </c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 t="s">
        <v>71</v>
      </c>
      <c r="CU36" s="29"/>
      <c r="CV36" s="25">
        <f t="shared" si="23"/>
        <v>6</v>
      </c>
      <c r="CW36" s="26">
        <f t="shared" si="24"/>
        <v>4</v>
      </c>
      <c r="CX36" s="25">
        <f t="shared" si="25"/>
        <v>0</v>
      </c>
      <c r="CY36" s="25">
        <f t="shared" si="26"/>
        <v>0</v>
      </c>
      <c r="CZ36" s="25">
        <f t="shared" si="27"/>
        <v>0</v>
      </c>
      <c r="DA36" s="25">
        <f t="shared" si="28"/>
        <v>0</v>
      </c>
      <c r="DB36" s="25">
        <f t="shared" si="29"/>
        <v>0</v>
      </c>
      <c r="DC36" s="25">
        <f t="shared" si="30"/>
        <v>0</v>
      </c>
      <c r="DD36" s="25">
        <f t="shared" si="31"/>
        <v>0</v>
      </c>
      <c r="DE36" s="25">
        <f t="shared" si="32"/>
        <v>0</v>
      </c>
      <c r="DF36" s="25">
        <f t="shared" si="33"/>
        <v>0</v>
      </c>
      <c r="DG36" s="25">
        <f t="shared" si="34"/>
        <v>0</v>
      </c>
      <c r="DH36" s="25">
        <f t="shared" si="35"/>
        <v>0</v>
      </c>
      <c r="DI36" s="25">
        <f t="shared" si="36"/>
        <v>0</v>
      </c>
      <c r="DJ36" s="25">
        <f t="shared" si="37"/>
        <v>0</v>
      </c>
      <c r="DK36" s="25">
        <f t="shared" si="38"/>
        <v>0</v>
      </c>
      <c r="DL36" s="25">
        <f t="shared" si="39"/>
        <v>0</v>
      </c>
      <c r="DM36" s="25">
        <f t="shared" si="40"/>
        <v>0</v>
      </c>
      <c r="DN36" s="25">
        <f t="shared" si="41"/>
        <v>0</v>
      </c>
      <c r="DO36" s="25">
        <f t="shared" si="42"/>
        <v>0</v>
      </c>
      <c r="DP36" s="25">
        <f t="shared" si="43"/>
        <v>0</v>
      </c>
      <c r="DQ36" s="25">
        <f t="shared" si="44"/>
        <v>0</v>
      </c>
      <c r="DR36" s="25">
        <f t="shared" si="45"/>
        <v>0</v>
      </c>
    </row>
    <row r="37" spans="1:122" ht="18" customHeight="1" x14ac:dyDescent="0.2">
      <c r="D37" s="44" t="s">
        <v>88</v>
      </c>
      <c r="E37" s="43"/>
      <c r="F37" s="29"/>
      <c r="G37" s="29"/>
      <c r="H37" s="29"/>
      <c r="I37" s="29"/>
      <c r="J37" s="29"/>
      <c r="K37" s="29"/>
      <c r="L37" s="29"/>
      <c r="M37" s="29"/>
      <c r="N37" s="29" t="s">
        <v>78</v>
      </c>
      <c r="P37" s="29"/>
      <c r="Q37" s="29"/>
      <c r="R37" s="45" t="s">
        <v>89</v>
      </c>
      <c r="S37" s="29"/>
      <c r="T37" s="29"/>
      <c r="U37" s="29"/>
      <c r="V37" s="29"/>
      <c r="W37" s="29"/>
      <c r="X37" s="29"/>
      <c r="Y37" s="37"/>
      <c r="Z37" s="29"/>
      <c r="AA37" s="29"/>
      <c r="AB37" s="29"/>
      <c r="AC37" s="29"/>
      <c r="AD37" s="29"/>
      <c r="AE37" s="37" t="s">
        <v>78</v>
      </c>
      <c r="AF37" s="29"/>
      <c r="AG37" s="29"/>
      <c r="AH37" s="29"/>
      <c r="AI37" s="37"/>
      <c r="AJ37" s="29"/>
      <c r="AK37" s="29"/>
      <c r="AL37" s="29"/>
      <c r="AM37" s="29" t="s">
        <v>90</v>
      </c>
      <c r="AN37" s="29"/>
      <c r="AO37" s="29" t="s">
        <v>78</v>
      </c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1" t="s">
        <v>21</v>
      </c>
      <c r="BK37" s="29"/>
      <c r="BL37" s="29"/>
      <c r="BM37" s="29"/>
      <c r="BO37" s="29"/>
      <c r="BP37" s="46" t="s">
        <v>90</v>
      </c>
      <c r="BQ37" s="29"/>
      <c r="BR37" s="29"/>
      <c r="BS37" s="29"/>
      <c r="BT37" s="29"/>
      <c r="BU37" s="29"/>
      <c r="BV37" s="29"/>
      <c r="BW37" s="29"/>
      <c r="BX37" s="29" t="s">
        <v>78</v>
      </c>
      <c r="BY37" s="29"/>
      <c r="BZ37" s="29"/>
      <c r="CA37" s="45" t="s">
        <v>89</v>
      </c>
      <c r="CB37" s="29"/>
      <c r="CC37" s="29"/>
      <c r="CD37" s="29"/>
      <c r="CE37" s="29"/>
      <c r="CF37" s="29"/>
      <c r="CG37" s="29"/>
      <c r="CI37" s="29"/>
      <c r="CJ37" s="46" t="s">
        <v>90</v>
      </c>
      <c r="CK37" s="29"/>
      <c r="CL37" s="29"/>
      <c r="CM37" s="29"/>
      <c r="CN37" s="29"/>
      <c r="CO37" s="29"/>
      <c r="CP37" s="29"/>
      <c r="CQ37" s="29"/>
      <c r="CR37" s="29"/>
      <c r="CS37" s="29"/>
      <c r="CT37" s="29" t="s">
        <v>78</v>
      </c>
      <c r="CU37" s="29"/>
      <c r="CV37" s="25">
        <f>COUNTIF(E37:CU37,"РУС")</f>
        <v>5</v>
      </c>
      <c r="CW37" s="26">
        <f>COUNTIF(E37:CU37,"МАТ")</f>
        <v>0</v>
      </c>
      <c r="CX37" s="25">
        <f>COUNTIF(E37:CU37,"АЛГ")</f>
        <v>3</v>
      </c>
      <c r="CY37" s="25">
        <f>COUNTIF(E37:CU37,"ГЕМ")</f>
        <v>0</v>
      </c>
      <c r="CZ37" s="25">
        <f>COUNTIF(E37:CU37,"ВИС")</f>
        <v>0</v>
      </c>
      <c r="DA37" s="25">
        <f>COUNTIF(E37:CU37,"БИО")</f>
        <v>0</v>
      </c>
      <c r="DB37" s="25">
        <f>COUNTIF(E37:CU37,"ГЕО")</f>
        <v>2</v>
      </c>
      <c r="DC37" s="25">
        <f>COUNTIF(E37:CU37,"ИНФ")</f>
        <v>0</v>
      </c>
      <c r="DD37" s="25">
        <f>COUNTIF(E37:CU37,"ИСТ")</f>
        <v>0</v>
      </c>
      <c r="DE37" s="25">
        <f>COUNTIF(E37:CU37,"ЛИТ")</f>
        <v>0</v>
      </c>
      <c r="DF37" s="25">
        <f>COUNTIF(E37:CU37,"ОБЩ")</f>
        <v>0</v>
      </c>
      <c r="DG37" s="25">
        <f>COUNTIF(E37:CU37,"ФИЗ")</f>
        <v>1</v>
      </c>
      <c r="DH37" s="25">
        <f>COUNTIF(E37:CU37,"ХИМ")</f>
        <v>0</v>
      </c>
      <c r="DI37" s="25">
        <f>COUNTIF(E37:CU37,"АНГ")</f>
        <v>0</v>
      </c>
      <c r="DJ37" s="25">
        <f>COUNTIF(E37:CU37,"НЕМ")</f>
        <v>0</v>
      </c>
      <c r="DK37" s="25">
        <f>COUNTIF(E37:CU37,"ФРА")</f>
        <v>0</v>
      </c>
      <c r="DL37" s="25">
        <f>COUNTIF(E37:CU37,"ОКР")</f>
        <v>0</v>
      </c>
      <c r="DM37" s="25">
        <f>COUNTIF(E37:CU37,"ИЗО")</f>
        <v>0</v>
      </c>
      <c r="DN37" s="25">
        <f>COUNTIF(E37:CU37,"КУБ")</f>
        <v>0</v>
      </c>
      <c r="DO37" s="25">
        <f>COUNTIF(E37:CU37,"МУЗ")</f>
        <v>0</v>
      </c>
      <c r="DP37" s="25">
        <f>COUNTIF(E37:CU37,"ОБЗ")</f>
        <v>0</v>
      </c>
      <c r="DQ37" s="25">
        <f>COUNTIF(E37:CU37,"ТЕХ")</f>
        <v>0</v>
      </c>
      <c r="DR37" s="25">
        <f>COUNTIF(E37:CU37,"ФЗР")</f>
        <v>0</v>
      </c>
    </row>
    <row r="38" spans="1:122" ht="18" customHeight="1" x14ac:dyDescent="0.2">
      <c r="D38" s="44" t="s">
        <v>91</v>
      </c>
      <c r="E38" s="43"/>
      <c r="F38" s="29"/>
      <c r="G38" s="29"/>
      <c r="H38" s="29"/>
      <c r="I38" s="29"/>
      <c r="J38" s="29"/>
      <c r="K38" s="29"/>
      <c r="L38" s="29"/>
      <c r="M38" s="29"/>
      <c r="N38" s="29" t="s">
        <v>78</v>
      </c>
      <c r="O38" s="29"/>
      <c r="P38" s="29"/>
      <c r="Q38" s="29"/>
      <c r="R38" s="37" t="s">
        <v>89</v>
      </c>
      <c r="S38" s="29"/>
      <c r="T38" s="37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 t="s">
        <v>78</v>
      </c>
      <c r="AF38" s="29"/>
      <c r="AG38" s="29"/>
      <c r="AH38" s="29"/>
      <c r="AI38" s="29"/>
      <c r="AJ38" s="37"/>
      <c r="AK38" s="29"/>
      <c r="AL38" s="29"/>
      <c r="AM38" s="4" t="s">
        <v>90</v>
      </c>
      <c r="AN38" s="29"/>
      <c r="AO38" s="29" t="s">
        <v>78</v>
      </c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39" t="s">
        <v>21</v>
      </c>
      <c r="BK38" s="29"/>
      <c r="BL38" s="29"/>
      <c r="BM38" s="29"/>
      <c r="BO38" s="29"/>
      <c r="BP38" s="29" t="s">
        <v>90</v>
      </c>
      <c r="BQ38" s="29"/>
      <c r="BR38" s="29"/>
      <c r="BS38" s="29"/>
      <c r="BT38" s="29"/>
      <c r="BU38" s="29"/>
      <c r="BV38" s="29"/>
      <c r="BW38" s="29"/>
      <c r="BX38" s="29" t="s">
        <v>78</v>
      </c>
      <c r="BY38" s="29"/>
      <c r="BZ38" s="29"/>
      <c r="CA38" s="37" t="s">
        <v>89</v>
      </c>
      <c r="CB38" s="29"/>
      <c r="CC38" s="29"/>
      <c r="CD38" s="29"/>
      <c r="CE38" s="29"/>
      <c r="CF38" s="29"/>
      <c r="CG38" s="29"/>
      <c r="CI38" s="29"/>
      <c r="CJ38" s="47" t="s">
        <v>90</v>
      </c>
      <c r="CK38" s="29"/>
      <c r="CL38" s="29"/>
      <c r="CM38" s="29"/>
      <c r="CN38" s="29"/>
      <c r="CO38" s="29"/>
      <c r="CP38" s="29"/>
      <c r="CQ38" s="29"/>
      <c r="CR38" s="29"/>
      <c r="CS38" s="29"/>
      <c r="CT38" s="29" t="s">
        <v>78</v>
      </c>
      <c r="CU38" s="29"/>
      <c r="CV38" s="25">
        <f>COUNTIF(E38:CU38,"РУС")</f>
        <v>5</v>
      </c>
      <c r="CW38" s="26">
        <f>COUNTIF(E38:CU38,"МАТ")</f>
        <v>0</v>
      </c>
      <c r="CX38" s="25">
        <f>COUNTIF(E38:CU38,"АЛГ")</f>
        <v>3</v>
      </c>
      <c r="CY38" s="25">
        <f>COUNTIF(E38:CU38,"ГЕМ")</f>
        <v>0</v>
      </c>
      <c r="CZ38" s="25">
        <f>COUNTIF(E38:CU38,"ВИС")</f>
        <v>0</v>
      </c>
      <c r="DA38" s="25">
        <f>COUNTIF(E38:CU38,"БИО")</f>
        <v>0</v>
      </c>
      <c r="DB38" s="25">
        <f>COUNTIF(E38:CU38,"ГЕО")</f>
        <v>2</v>
      </c>
      <c r="DC38" s="25">
        <f>COUNTIF(E38:CU38,"ИНФ")</f>
        <v>0</v>
      </c>
      <c r="DD38" s="25">
        <f>COUNTIF(E38:CU38,"ИСТ")</f>
        <v>0</v>
      </c>
      <c r="DE38" s="25">
        <f>COUNTIF(E38:CU38,"ЛИТ")</f>
        <v>0</v>
      </c>
      <c r="DF38" s="25">
        <f>COUNTIF(E38:CU38,"ОБЩ")</f>
        <v>0</v>
      </c>
      <c r="DG38" s="25">
        <f>COUNTIF(E38:CU38,"ФИЗ")</f>
        <v>1</v>
      </c>
      <c r="DH38" s="25">
        <f>COUNTIF(E38:CU38,"ХИМ")</f>
        <v>0</v>
      </c>
      <c r="DI38" s="25">
        <f>COUNTIF(E38:CU38,"АНГ")</f>
        <v>0</v>
      </c>
      <c r="DJ38" s="25">
        <f>COUNTIF(E38:CU38,"НЕМ")</f>
        <v>0</v>
      </c>
      <c r="DK38" s="25">
        <f>COUNTIF(E38:CU38,"ФРА")</f>
        <v>0</v>
      </c>
      <c r="DL38" s="25">
        <f>COUNTIF(E38:CU38,"ОКР")</f>
        <v>0</v>
      </c>
      <c r="DM38" s="25">
        <f>COUNTIF(E38:CU38,"ИЗО")</f>
        <v>0</v>
      </c>
      <c r="DN38" s="25">
        <f>COUNTIF(E38:CU38,"КУБ")</f>
        <v>0</v>
      </c>
      <c r="DO38" s="25">
        <f>COUNTIF(E38:CU38,"МУЗ")</f>
        <v>0</v>
      </c>
      <c r="DP38" s="25">
        <f>COUNTIF(E38:CU38,"ОБЗ")</f>
        <v>0</v>
      </c>
      <c r="DQ38" s="25">
        <f>COUNTIF(E38:CU38,"ТЕХ")</f>
        <v>0</v>
      </c>
      <c r="DR38" s="25">
        <f>COUNTIF(E38:CU38,"ФЗР")</f>
        <v>0</v>
      </c>
    </row>
    <row r="39" spans="1:122" ht="18" customHeight="1" x14ac:dyDescent="0.2">
      <c r="A39" s="48"/>
      <c r="B39" s="39"/>
      <c r="D39" s="44" t="s">
        <v>92</v>
      </c>
      <c r="E39" s="43"/>
      <c r="F39" s="29"/>
      <c r="G39" s="29"/>
      <c r="H39" s="29"/>
      <c r="I39" s="29"/>
      <c r="J39" s="29"/>
      <c r="K39" s="29"/>
      <c r="L39" s="29"/>
      <c r="M39" s="29"/>
      <c r="N39" s="29" t="s">
        <v>78</v>
      </c>
      <c r="O39" s="29"/>
      <c r="P39" s="29"/>
      <c r="Q39" s="29"/>
      <c r="R39" s="45" t="s">
        <v>89</v>
      </c>
      <c r="S39" s="29"/>
      <c r="T39" s="37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 t="s">
        <v>78</v>
      </c>
      <c r="AF39" s="29"/>
      <c r="AG39" s="29"/>
      <c r="AH39" s="29"/>
      <c r="AI39" s="29"/>
      <c r="AJ39" s="37"/>
      <c r="AK39" s="29"/>
      <c r="AL39" s="29"/>
      <c r="AM39" s="29" t="s">
        <v>90</v>
      </c>
      <c r="AN39" s="29"/>
      <c r="AO39" s="29" t="s">
        <v>78</v>
      </c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1" t="s">
        <v>21</v>
      </c>
      <c r="BK39" s="29"/>
      <c r="BL39" s="29"/>
      <c r="BM39" s="29"/>
      <c r="BO39" s="29"/>
      <c r="BP39" s="47" t="s">
        <v>90</v>
      </c>
      <c r="BQ39" s="29"/>
      <c r="BR39" s="29"/>
      <c r="BS39" s="29"/>
      <c r="BT39" s="29"/>
      <c r="BU39" s="29"/>
      <c r="BV39" s="29"/>
      <c r="BW39" s="29"/>
      <c r="BX39" s="29" t="s">
        <v>78</v>
      </c>
      <c r="BY39" s="29"/>
      <c r="BZ39" s="29"/>
      <c r="CA39" s="45" t="s">
        <v>89</v>
      </c>
      <c r="CB39" s="29"/>
      <c r="CC39" s="29"/>
      <c r="CD39" s="29"/>
      <c r="CE39" s="29"/>
      <c r="CF39" s="29"/>
      <c r="CG39" s="29"/>
      <c r="CI39" s="29"/>
      <c r="CJ39" s="47" t="s">
        <v>90</v>
      </c>
      <c r="CK39" s="29"/>
      <c r="CL39" s="29"/>
      <c r="CM39" s="29"/>
      <c r="CN39" s="29"/>
      <c r="CO39" s="29"/>
      <c r="CP39" s="29"/>
      <c r="CQ39" s="29"/>
      <c r="CR39" s="29"/>
      <c r="CS39" s="29"/>
      <c r="CT39" s="29" t="s">
        <v>78</v>
      </c>
      <c r="CU39" s="29"/>
      <c r="CV39" s="25">
        <f>COUNTIF(E39:CU39,"РУС")</f>
        <v>5</v>
      </c>
      <c r="CW39" s="26">
        <f>COUNTIF(E39:CU39,"МАТ")</f>
        <v>0</v>
      </c>
      <c r="CX39" s="25">
        <f>COUNTIF(E39:CU39,"АЛГ")</f>
        <v>3</v>
      </c>
      <c r="CY39" s="25">
        <f>COUNTIF(E39:CU39,"ГЕМ")</f>
        <v>0</v>
      </c>
      <c r="CZ39" s="25">
        <f>COUNTIF(E39:CU39,"ВИС")</f>
        <v>0</v>
      </c>
      <c r="DA39" s="25">
        <f>COUNTIF(E39:CU39,"БИО")</f>
        <v>0</v>
      </c>
      <c r="DB39" s="25">
        <f>COUNTIF(E39:CU39,"ГЕО")</f>
        <v>2</v>
      </c>
      <c r="DC39" s="25">
        <f>COUNTIF(E39:CU39,"ИНФ")</f>
        <v>0</v>
      </c>
      <c r="DD39" s="25">
        <f>COUNTIF(E39:CU39,"ИСТ")</f>
        <v>0</v>
      </c>
      <c r="DE39" s="25">
        <f>COUNTIF(E39:CU39,"ЛИТ")</f>
        <v>0</v>
      </c>
      <c r="DF39" s="25">
        <f>COUNTIF(E39:CU39,"ОБЩ")</f>
        <v>0</v>
      </c>
      <c r="DG39" s="25">
        <f>COUNTIF(E39:CU39,"ФИЗ")</f>
        <v>1</v>
      </c>
      <c r="DH39" s="25">
        <f>COUNTIF(E39:CU39,"ХИМ")</f>
        <v>0</v>
      </c>
      <c r="DI39" s="25">
        <f>COUNTIF(E39:CU39,"АНГ")</f>
        <v>0</v>
      </c>
      <c r="DJ39" s="25">
        <f>COUNTIF(E39:CU39,"НЕМ")</f>
        <v>0</v>
      </c>
      <c r="DK39" s="25">
        <f>COUNTIF(E39:CU39,"ФРА")</f>
        <v>0</v>
      </c>
      <c r="DL39" s="25">
        <f>COUNTIF(E39:CU39,"ОКР")</f>
        <v>0</v>
      </c>
      <c r="DM39" s="25">
        <f>COUNTIF(E39:CU39,"ИЗО")</f>
        <v>0</v>
      </c>
      <c r="DN39" s="25">
        <f>COUNTIF(E39:CU39,"КУБ")</f>
        <v>0</v>
      </c>
      <c r="DO39" s="25">
        <f>COUNTIF(E39:CU39,"МУЗ")</f>
        <v>0</v>
      </c>
      <c r="DP39" s="25">
        <f>COUNTIF(E39:CU39,"ОБЗ")</f>
        <v>0</v>
      </c>
      <c r="DQ39" s="25">
        <f>COUNTIF(E39:CU39,"ТЕХ")</f>
        <v>0</v>
      </c>
      <c r="DR39" s="25">
        <f>COUNTIF(E39:CU39,"ФЗР")</f>
        <v>0</v>
      </c>
    </row>
    <row r="40" spans="1:122" ht="18" customHeight="1" x14ac:dyDescent="0.2">
      <c r="A40" s="48"/>
      <c r="B40" s="39"/>
      <c r="D40" s="44" t="s">
        <v>93</v>
      </c>
      <c r="E40" s="43"/>
      <c r="F40" s="29"/>
      <c r="G40" s="29"/>
      <c r="H40" s="29"/>
      <c r="I40" s="29"/>
      <c r="J40" s="29"/>
      <c r="K40" s="29"/>
      <c r="L40" s="29"/>
      <c r="M40" s="29"/>
      <c r="N40" s="29" t="s">
        <v>78</v>
      </c>
      <c r="O40" s="29"/>
      <c r="P40" s="29"/>
      <c r="Q40" s="29"/>
      <c r="R40" s="37" t="s">
        <v>89</v>
      </c>
      <c r="S40" s="29"/>
      <c r="T40" s="37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 t="s">
        <v>78</v>
      </c>
      <c r="AF40" s="29"/>
      <c r="AG40" s="29"/>
      <c r="AH40" s="29"/>
      <c r="AI40" s="29"/>
      <c r="AJ40" s="37"/>
      <c r="AK40" s="29"/>
      <c r="AL40" s="29"/>
      <c r="AM40" s="4" t="s">
        <v>90</v>
      </c>
      <c r="AN40" s="29"/>
      <c r="AO40" s="29" t="s">
        <v>78</v>
      </c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39" t="s">
        <v>21</v>
      </c>
      <c r="BK40" s="29"/>
      <c r="BL40" s="29"/>
      <c r="BM40" s="29"/>
      <c r="BO40" s="29"/>
      <c r="BP40" s="29" t="s">
        <v>90</v>
      </c>
      <c r="BQ40" s="29"/>
      <c r="BR40" s="29"/>
      <c r="BS40" s="29"/>
      <c r="BT40" s="29"/>
      <c r="BU40" s="29"/>
      <c r="BV40" s="29"/>
      <c r="BW40" s="29"/>
      <c r="BX40" s="29" t="s">
        <v>78</v>
      </c>
      <c r="BY40" s="29"/>
      <c r="BZ40" s="29"/>
      <c r="CA40" s="37" t="s">
        <v>89</v>
      </c>
      <c r="CB40" s="29"/>
      <c r="CC40" s="29"/>
      <c r="CD40" s="29"/>
      <c r="CE40" s="29"/>
      <c r="CF40" s="29"/>
      <c r="CG40" s="29"/>
      <c r="CI40" s="29"/>
      <c r="CJ40" s="47" t="s">
        <v>90</v>
      </c>
      <c r="CK40" s="29"/>
      <c r="CL40" s="29"/>
      <c r="CM40" s="29"/>
      <c r="CN40" s="29"/>
      <c r="CO40" s="29"/>
      <c r="CP40" s="29"/>
      <c r="CQ40" s="29"/>
      <c r="CR40" s="29"/>
      <c r="CS40" s="29"/>
      <c r="CT40" s="29" t="s">
        <v>78</v>
      </c>
      <c r="CU40" s="29"/>
      <c r="CV40" s="25">
        <f>COUNTIF(E40:CU40,"РУС")</f>
        <v>5</v>
      </c>
      <c r="CW40" s="26">
        <f>COUNTIF(E40:CU40,"МАТ")</f>
        <v>0</v>
      </c>
      <c r="CX40" s="25">
        <f>COUNTIF(E40:CU40,"АЛГ")</f>
        <v>3</v>
      </c>
      <c r="CY40" s="25">
        <f>COUNTIF(E40:CU40,"ГЕМ")</f>
        <v>0</v>
      </c>
      <c r="CZ40" s="25">
        <f>COUNTIF(E40:CU40,"ВИС")</f>
        <v>0</v>
      </c>
      <c r="DA40" s="25">
        <f>COUNTIF(E40:CU40,"БИО")</f>
        <v>0</v>
      </c>
      <c r="DB40" s="25">
        <f>COUNTIF(E40:CU40,"ГЕО")</f>
        <v>2</v>
      </c>
      <c r="DC40" s="25">
        <f>COUNTIF(E40:CU40,"ИНФ")</f>
        <v>0</v>
      </c>
      <c r="DD40" s="25">
        <f>COUNTIF(E40:CU40,"ИСТ")</f>
        <v>0</v>
      </c>
      <c r="DE40" s="25">
        <f>COUNTIF(E40:CU40,"ЛИТ")</f>
        <v>0</v>
      </c>
      <c r="DF40" s="25">
        <f>COUNTIF(E40:CU40,"ОБЩ")</f>
        <v>0</v>
      </c>
      <c r="DG40" s="25">
        <f>COUNTIF(E40:CU40,"ФИЗ")</f>
        <v>1</v>
      </c>
      <c r="DH40" s="25">
        <f>COUNTIF(E40:CU40,"ХИМ")</f>
        <v>0</v>
      </c>
      <c r="DI40" s="25">
        <f>COUNTIF(E40:CU40,"АНГ")</f>
        <v>0</v>
      </c>
      <c r="DJ40" s="25">
        <f>COUNTIF(E40:CU40,"НЕМ")</f>
        <v>0</v>
      </c>
      <c r="DK40" s="25">
        <f>COUNTIF(E40:CU40,"ФРА")</f>
        <v>0</v>
      </c>
      <c r="DL40" s="25">
        <f>COUNTIF(E40:CU40,"ОКР")</f>
        <v>0</v>
      </c>
      <c r="DM40" s="25">
        <f>COUNTIF(E40:CU40,"ИЗО")</f>
        <v>0</v>
      </c>
      <c r="DN40" s="25">
        <f>COUNTIF(E40:CU40,"КУБ")</f>
        <v>0</v>
      </c>
      <c r="DO40" s="25">
        <f>COUNTIF(E40:CU40,"МУЗ")</f>
        <v>0</v>
      </c>
      <c r="DP40" s="25">
        <f>COUNTIF(E40:CU40,"ОБЗ")</f>
        <v>0</v>
      </c>
      <c r="DQ40" s="25">
        <f>COUNTIF(E40:CU40,"ТЕХ")</f>
        <v>0</v>
      </c>
      <c r="DR40" s="25">
        <f>COUNTIF(E40:CU40,"ФЗР")</f>
        <v>0</v>
      </c>
    </row>
    <row r="41" spans="1:122" ht="18" customHeight="1" x14ac:dyDescent="0.2">
      <c r="A41" s="48"/>
      <c r="B41" s="39"/>
      <c r="D41" s="44" t="s">
        <v>94</v>
      </c>
      <c r="E41" s="43"/>
      <c r="F41" s="29"/>
      <c r="G41" s="29"/>
      <c r="H41" s="29"/>
      <c r="I41" s="29"/>
      <c r="J41" s="29"/>
      <c r="K41" s="29"/>
      <c r="L41" s="29"/>
      <c r="M41" s="29"/>
      <c r="N41" s="29" t="s">
        <v>78</v>
      </c>
      <c r="O41" s="29"/>
      <c r="P41" s="29"/>
      <c r="Q41" s="29"/>
      <c r="R41" s="45" t="s">
        <v>89</v>
      </c>
      <c r="S41" s="29"/>
      <c r="T41" s="37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 t="s">
        <v>78</v>
      </c>
      <c r="AF41" s="29"/>
      <c r="AG41" s="29"/>
      <c r="AI41" s="29"/>
      <c r="AJ41" s="37"/>
      <c r="AK41" s="29"/>
      <c r="AL41" s="29"/>
      <c r="AM41" s="29" t="s">
        <v>90</v>
      </c>
      <c r="AN41" s="29"/>
      <c r="AO41" s="29" t="s">
        <v>78</v>
      </c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39"/>
      <c r="BK41" s="29"/>
      <c r="BL41" s="29"/>
      <c r="BM41" s="29"/>
      <c r="BO41" s="29"/>
      <c r="BP41" s="29" t="s">
        <v>90</v>
      </c>
      <c r="BQ41" s="29"/>
      <c r="BR41" s="29"/>
      <c r="BS41" s="29"/>
      <c r="BT41" s="29"/>
      <c r="BU41" s="29"/>
      <c r="BV41" s="29"/>
      <c r="BW41" s="29"/>
      <c r="BX41" s="29" t="s">
        <v>78</v>
      </c>
      <c r="BY41" s="29"/>
      <c r="BZ41" s="29"/>
      <c r="CA41" s="37" t="s">
        <v>89</v>
      </c>
      <c r="CB41" s="29"/>
      <c r="CC41" s="29"/>
      <c r="CD41" s="29"/>
      <c r="CF41" s="29"/>
      <c r="CG41" s="29"/>
      <c r="CI41" s="29"/>
      <c r="CJ41" s="4" t="s">
        <v>90</v>
      </c>
      <c r="CK41" s="29"/>
      <c r="CL41" s="29"/>
      <c r="CM41" s="29"/>
      <c r="CN41" s="29"/>
      <c r="CO41" s="29"/>
      <c r="CP41" s="29"/>
      <c r="CQ41" s="29"/>
      <c r="CR41" s="29"/>
      <c r="CT41" s="29" t="s">
        <v>78</v>
      </c>
      <c r="CU41" s="29"/>
      <c r="CV41" s="25">
        <f>COUNTIF(E41:CU41,"РУС")</f>
        <v>5</v>
      </c>
      <c r="CW41" s="26">
        <f>COUNTIF(E41:CU41,"МАТ")</f>
        <v>0</v>
      </c>
      <c r="CX41" s="25">
        <f>COUNTIF(E41:CU41,"АЛГ")</f>
        <v>3</v>
      </c>
      <c r="CY41" s="25">
        <f>COUNTIF(E41:CU41,"ГЕМ")</f>
        <v>0</v>
      </c>
      <c r="CZ41" s="25">
        <f>COUNTIF(E41:CU41,"ВИС")</f>
        <v>0</v>
      </c>
      <c r="DA41" s="25">
        <f>COUNTIF(E41:CU41,"БИО")</f>
        <v>0</v>
      </c>
      <c r="DB41" s="25">
        <f>COUNTIF(E41:CU41,"ГЕО")</f>
        <v>2</v>
      </c>
      <c r="DC41" s="25">
        <f>COUNTIF(E41:CU41,"ИНФ")</f>
        <v>0</v>
      </c>
      <c r="DD41" s="25">
        <f>COUNTIF(E41:CU41,"ИСТ")</f>
        <v>0</v>
      </c>
      <c r="DE41" s="25">
        <f>COUNTIF(E41:CU41,"ЛИТ")</f>
        <v>0</v>
      </c>
      <c r="DF41" s="25">
        <f>COUNTIF(E41:CU41,"ОБЩ")</f>
        <v>0</v>
      </c>
      <c r="DG41" s="25">
        <f>COUNTIF(E41:CU41,"ФИЗ")</f>
        <v>0</v>
      </c>
      <c r="DH41" s="25">
        <f>COUNTIF(E41:CU41,"ХИМ")</f>
        <v>0</v>
      </c>
      <c r="DI41" s="25">
        <f>COUNTIF(E41:CU41,"АНГ")</f>
        <v>0</v>
      </c>
      <c r="DJ41" s="25">
        <f>COUNTIF(E41:CU41,"НЕМ")</f>
        <v>0</v>
      </c>
      <c r="DK41" s="25">
        <f>COUNTIF(E41:CU41,"ФРА")</f>
        <v>0</v>
      </c>
      <c r="DL41" s="25">
        <f>COUNTIF(E41:CU41,"ОКР")</f>
        <v>0</v>
      </c>
      <c r="DM41" s="25">
        <f>COUNTIF(E41:CU41,"ИЗО")</f>
        <v>0</v>
      </c>
      <c r="DN41" s="25">
        <f>COUNTIF(E41:CU41,"КУБ")</f>
        <v>0</v>
      </c>
      <c r="DO41" s="25">
        <f>COUNTIF(E41:CU41,"МУЗ")</f>
        <v>0</v>
      </c>
      <c r="DP41" s="25">
        <f>COUNTIF(E41:CU41,"ОБЗ")</f>
        <v>0</v>
      </c>
      <c r="DQ41" s="25">
        <f>COUNTIF(E41:CU41,"ТЕХ")</f>
        <v>0</v>
      </c>
      <c r="DR41" s="25">
        <f>COUNTIF(E41:CU41,"ФЗР")</f>
        <v>0</v>
      </c>
    </row>
    <row r="42" spans="1:122" ht="18" customHeight="1" x14ac:dyDescent="0.2">
      <c r="D42" s="44" t="s">
        <v>95</v>
      </c>
      <c r="E42" s="43"/>
      <c r="F42" s="29"/>
      <c r="G42" s="29"/>
      <c r="H42" s="29"/>
      <c r="I42" s="29"/>
      <c r="J42" s="29"/>
      <c r="K42" s="29"/>
      <c r="L42" s="29"/>
      <c r="M42" s="29"/>
      <c r="N42" s="29" t="s">
        <v>78</v>
      </c>
      <c r="O42" s="29"/>
      <c r="P42" s="29"/>
      <c r="Q42" s="29"/>
      <c r="R42" s="29"/>
      <c r="S42" s="29"/>
      <c r="T42" s="37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 t="s">
        <v>9</v>
      </c>
      <c r="AI42" s="29"/>
      <c r="AJ42" s="37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 t="s">
        <v>13</v>
      </c>
      <c r="BB42" s="29"/>
      <c r="BC42" s="29"/>
      <c r="BD42" s="29"/>
      <c r="BE42" s="29"/>
      <c r="BF42" s="29"/>
      <c r="BG42" s="29"/>
      <c r="BH42" s="29"/>
      <c r="BI42" s="29"/>
      <c r="BJ42" s="29" t="s">
        <v>96</v>
      </c>
      <c r="BK42" s="29"/>
      <c r="BL42" s="29"/>
      <c r="BM42" s="29"/>
      <c r="BN42" s="4" t="s">
        <v>9</v>
      </c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 t="s">
        <v>78</v>
      </c>
      <c r="BZ42" s="29"/>
      <c r="CA42" s="4" t="s">
        <v>13</v>
      </c>
      <c r="CB42" s="29"/>
      <c r="CC42" s="29"/>
      <c r="CD42" s="29"/>
      <c r="CE42" s="4" t="s">
        <v>97</v>
      </c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4" t="s">
        <v>13</v>
      </c>
      <c r="CT42" s="29"/>
      <c r="CU42" s="29"/>
      <c r="CV42" s="25">
        <f t="shared" si="23"/>
        <v>2</v>
      </c>
      <c r="CW42" s="26">
        <f t="shared" si="24"/>
        <v>0</v>
      </c>
      <c r="CX42" s="25">
        <f t="shared" si="25"/>
        <v>2</v>
      </c>
      <c r="CY42" s="25">
        <f t="shared" si="26"/>
        <v>3</v>
      </c>
      <c r="CZ42" s="25">
        <f t="shared" si="27"/>
        <v>1</v>
      </c>
      <c r="DA42" s="25">
        <f t="shared" si="28"/>
        <v>0</v>
      </c>
      <c r="DB42" s="25">
        <f t="shared" si="29"/>
        <v>0</v>
      </c>
      <c r="DC42" s="25">
        <f t="shared" si="30"/>
        <v>0</v>
      </c>
      <c r="DD42" s="25">
        <f t="shared" si="31"/>
        <v>0</v>
      </c>
      <c r="DE42" s="25">
        <f t="shared" si="32"/>
        <v>0</v>
      </c>
      <c r="DF42" s="25">
        <f t="shared" si="33"/>
        <v>0</v>
      </c>
      <c r="DG42" s="25">
        <f t="shared" si="34"/>
        <v>0</v>
      </c>
      <c r="DH42" s="25">
        <f t="shared" si="35"/>
        <v>1</v>
      </c>
      <c r="DI42" s="25">
        <f t="shared" si="36"/>
        <v>0</v>
      </c>
      <c r="DJ42" s="25">
        <f t="shared" si="37"/>
        <v>0</v>
      </c>
      <c r="DK42" s="25">
        <f t="shared" si="38"/>
        <v>0</v>
      </c>
      <c r="DL42" s="25">
        <f t="shared" si="39"/>
        <v>0</v>
      </c>
      <c r="DM42" s="25">
        <f t="shared" si="40"/>
        <v>0</v>
      </c>
      <c r="DN42" s="25">
        <f t="shared" si="41"/>
        <v>0</v>
      </c>
      <c r="DO42" s="25">
        <f t="shared" si="42"/>
        <v>0</v>
      </c>
      <c r="DP42" s="25">
        <f t="shared" si="43"/>
        <v>0</v>
      </c>
      <c r="DQ42" s="25">
        <f t="shared" si="44"/>
        <v>0</v>
      </c>
      <c r="DR42" s="25">
        <f t="shared" si="45"/>
        <v>0</v>
      </c>
    </row>
    <row r="43" spans="1:122" ht="18" customHeight="1" x14ac:dyDescent="0.2">
      <c r="D43" s="44" t="s">
        <v>98</v>
      </c>
      <c r="E43" s="43"/>
      <c r="F43" s="29"/>
      <c r="G43" s="29"/>
      <c r="H43" s="29"/>
      <c r="I43" s="29"/>
      <c r="J43" s="29"/>
      <c r="K43" s="29"/>
      <c r="L43" s="29"/>
      <c r="M43" s="29"/>
      <c r="N43" s="29"/>
      <c r="O43" s="29" t="s">
        <v>78</v>
      </c>
      <c r="P43" s="29"/>
      <c r="Q43" s="29"/>
      <c r="R43" s="29"/>
      <c r="S43" s="29"/>
      <c r="T43" s="37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 t="s">
        <v>9</v>
      </c>
      <c r="AI43" s="29"/>
      <c r="AJ43" s="37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40" t="s">
        <v>21</v>
      </c>
      <c r="AV43" s="29"/>
      <c r="AW43" s="29"/>
      <c r="AX43" s="29"/>
      <c r="AY43" s="29"/>
      <c r="AZ43" s="29"/>
      <c r="BA43" s="29" t="s">
        <v>13</v>
      </c>
      <c r="BB43" s="29"/>
      <c r="BC43" s="40" t="s">
        <v>21</v>
      </c>
      <c r="BD43" s="29"/>
      <c r="BE43" s="29"/>
      <c r="BF43" s="29"/>
      <c r="BG43" s="29"/>
      <c r="BH43" s="29"/>
      <c r="BI43" s="29"/>
      <c r="BJ43" s="29" t="s">
        <v>96</v>
      </c>
      <c r="BK43" s="29"/>
      <c r="BL43" s="29"/>
      <c r="BM43" s="29"/>
      <c r="BN43" s="29" t="s">
        <v>9</v>
      </c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 t="s">
        <v>78</v>
      </c>
      <c r="BZ43" s="40" t="s">
        <v>21</v>
      </c>
      <c r="CA43" s="29" t="s">
        <v>13</v>
      </c>
      <c r="CB43" s="29"/>
      <c r="CC43" s="29"/>
      <c r="CD43" s="29"/>
      <c r="CE43" s="29" t="s">
        <v>97</v>
      </c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 t="s">
        <v>13</v>
      </c>
      <c r="CT43" s="29"/>
      <c r="CU43" s="29"/>
      <c r="CV43" s="25">
        <f t="shared" si="23"/>
        <v>2</v>
      </c>
      <c r="CW43" s="26">
        <f t="shared" si="24"/>
        <v>0</v>
      </c>
      <c r="CX43" s="25">
        <f t="shared" si="25"/>
        <v>2</v>
      </c>
      <c r="CY43" s="25">
        <f t="shared" si="26"/>
        <v>3</v>
      </c>
      <c r="CZ43" s="25">
        <f t="shared" si="27"/>
        <v>1</v>
      </c>
      <c r="DA43" s="25">
        <f t="shared" si="28"/>
        <v>0</v>
      </c>
      <c r="DB43" s="25">
        <f t="shared" si="29"/>
        <v>0</v>
      </c>
      <c r="DC43" s="25">
        <f t="shared" si="30"/>
        <v>0</v>
      </c>
      <c r="DD43" s="25">
        <f t="shared" si="31"/>
        <v>0</v>
      </c>
      <c r="DE43" s="25">
        <f t="shared" si="32"/>
        <v>0</v>
      </c>
      <c r="DF43" s="25">
        <f t="shared" si="33"/>
        <v>0</v>
      </c>
      <c r="DG43" s="25">
        <f t="shared" si="34"/>
        <v>3</v>
      </c>
      <c r="DH43" s="25">
        <f t="shared" si="35"/>
        <v>1</v>
      </c>
      <c r="DI43" s="25">
        <f t="shared" si="36"/>
        <v>0</v>
      </c>
      <c r="DJ43" s="25">
        <f t="shared" si="37"/>
        <v>0</v>
      </c>
      <c r="DK43" s="25">
        <f t="shared" si="38"/>
        <v>0</v>
      </c>
      <c r="DL43" s="25">
        <f t="shared" si="39"/>
        <v>0</v>
      </c>
      <c r="DM43" s="25">
        <f t="shared" si="40"/>
        <v>0</v>
      </c>
      <c r="DN43" s="25">
        <f t="shared" si="41"/>
        <v>0</v>
      </c>
      <c r="DO43" s="25">
        <f t="shared" si="42"/>
        <v>0</v>
      </c>
      <c r="DP43" s="25">
        <f t="shared" si="43"/>
        <v>0</v>
      </c>
      <c r="DQ43" s="25">
        <f t="shared" si="44"/>
        <v>0</v>
      </c>
      <c r="DR43" s="25">
        <f t="shared" si="45"/>
        <v>0</v>
      </c>
    </row>
    <row r="44" spans="1:122" ht="18" customHeight="1" x14ac:dyDescent="0.2">
      <c r="D44" s="44" t="s">
        <v>99</v>
      </c>
      <c r="E44" s="43"/>
      <c r="F44" s="29"/>
      <c r="G44" s="29"/>
      <c r="H44" s="29"/>
      <c r="I44" s="29"/>
      <c r="J44" s="29"/>
      <c r="K44" s="29"/>
      <c r="L44" s="29"/>
      <c r="M44" s="29"/>
      <c r="N44" s="29"/>
      <c r="O44" s="29" t="s">
        <v>78</v>
      </c>
      <c r="P44" s="29"/>
      <c r="Q44" s="29"/>
      <c r="R44" s="37"/>
      <c r="S44" s="29"/>
      <c r="T44" s="29"/>
      <c r="U44" s="29"/>
      <c r="V44" s="29"/>
      <c r="W44" s="37"/>
      <c r="X44" s="29"/>
      <c r="Y44" s="29"/>
      <c r="Z44" s="29"/>
      <c r="AA44" s="29"/>
      <c r="AB44" s="29"/>
      <c r="AC44" s="29"/>
      <c r="AD44" s="49"/>
      <c r="AE44" s="37"/>
      <c r="AF44" s="29"/>
      <c r="AG44" s="29" t="s">
        <v>9</v>
      </c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 t="s">
        <v>13</v>
      </c>
      <c r="BB44" s="29"/>
      <c r="BC44" s="29"/>
      <c r="BD44" s="29"/>
      <c r="BE44" s="29"/>
      <c r="BF44" s="29"/>
      <c r="BG44" s="29"/>
      <c r="BH44" s="29"/>
      <c r="BI44" s="29"/>
      <c r="BJ44" s="29" t="s">
        <v>96</v>
      </c>
      <c r="BK44" s="29"/>
      <c r="BL44" s="29"/>
      <c r="BM44" s="29"/>
      <c r="BN44" s="4" t="s">
        <v>9</v>
      </c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 t="s">
        <v>78</v>
      </c>
      <c r="BZ44" s="29"/>
      <c r="CA44" s="4" t="s">
        <v>13</v>
      </c>
      <c r="CB44" s="29"/>
      <c r="CC44" s="29"/>
      <c r="CD44" s="29"/>
      <c r="CE44" s="4" t="s">
        <v>97</v>
      </c>
      <c r="CF44" s="29"/>
      <c r="CG44" s="29"/>
      <c r="CH44" s="29"/>
      <c r="CI44" s="29"/>
      <c r="CJ44" s="50"/>
      <c r="CK44" s="29"/>
      <c r="CL44" s="29"/>
      <c r="CM44" s="29"/>
      <c r="CN44" s="50"/>
      <c r="CO44" s="29"/>
      <c r="CP44" s="29"/>
      <c r="CQ44" s="29"/>
      <c r="CR44" s="29"/>
      <c r="CS44" s="4" t="s">
        <v>13</v>
      </c>
      <c r="CT44" s="29"/>
      <c r="CU44" s="29"/>
      <c r="CV44" s="25">
        <f t="shared" si="23"/>
        <v>2</v>
      </c>
      <c r="CW44" s="26">
        <f t="shared" si="24"/>
        <v>0</v>
      </c>
      <c r="CX44" s="25">
        <f t="shared" si="25"/>
        <v>2</v>
      </c>
      <c r="CY44" s="25">
        <f t="shared" si="26"/>
        <v>3</v>
      </c>
      <c r="CZ44" s="25">
        <f t="shared" si="27"/>
        <v>1</v>
      </c>
      <c r="DA44" s="25">
        <f t="shared" si="28"/>
        <v>0</v>
      </c>
      <c r="DB44" s="25">
        <f t="shared" si="29"/>
        <v>0</v>
      </c>
      <c r="DC44" s="25">
        <f t="shared" si="30"/>
        <v>0</v>
      </c>
      <c r="DD44" s="25">
        <f t="shared" si="31"/>
        <v>0</v>
      </c>
      <c r="DE44" s="25">
        <f t="shared" si="32"/>
        <v>0</v>
      </c>
      <c r="DF44" s="25">
        <f t="shared" si="33"/>
        <v>0</v>
      </c>
      <c r="DG44" s="25">
        <f t="shared" si="34"/>
        <v>0</v>
      </c>
      <c r="DH44" s="25">
        <f t="shared" si="35"/>
        <v>1</v>
      </c>
      <c r="DI44" s="25">
        <f t="shared" si="36"/>
        <v>0</v>
      </c>
      <c r="DJ44" s="25">
        <f t="shared" si="37"/>
        <v>0</v>
      </c>
      <c r="DK44" s="25">
        <f t="shared" si="38"/>
        <v>0</v>
      </c>
      <c r="DL44" s="25">
        <f t="shared" si="39"/>
        <v>0</v>
      </c>
      <c r="DM44" s="25">
        <f t="shared" si="40"/>
        <v>0</v>
      </c>
      <c r="DN44" s="25">
        <f t="shared" si="41"/>
        <v>0</v>
      </c>
      <c r="DO44" s="25">
        <f t="shared" si="42"/>
        <v>0</v>
      </c>
      <c r="DP44" s="25">
        <f t="shared" si="43"/>
        <v>0</v>
      </c>
      <c r="DQ44" s="25">
        <f t="shared" si="44"/>
        <v>0</v>
      </c>
      <c r="DR44" s="25">
        <f t="shared" si="45"/>
        <v>0</v>
      </c>
    </row>
    <row r="45" spans="1:122" ht="18" customHeight="1" x14ac:dyDescent="0.2">
      <c r="B45" s="1"/>
      <c r="D45" s="51" t="s">
        <v>100</v>
      </c>
      <c r="E45" s="43"/>
      <c r="F45" s="29"/>
      <c r="G45" s="29"/>
      <c r="H45" s="29"/>
      <c r="I45" s="29"/>
      <c r="J45" s="29"/>
      <c r="K45" s="29"/>
      <c r="L45" s="29"/>
      <c r="M45" s="29"/>
      <c r="N45" s="29" t="s">
        <v>78</v>
      </c>
      <c r="O45" s="29"/>
      <c r="P45" s="29"/>
      <c r="Q45" s="29"/>
      <c r="R45" s="37"/>
      <c r="S45" s="29"/>
      <c r="T45" s="29"/>
      <c r="U45" s="29"/>
      <c r="V45" s="29"/>
      <c r="W45" s="37"/>
      <c r="X45" s="29"/>
      <c r="Y45" s="29"/>
      <c r="Z45" s="29"/>
      <c r="AA45" s="29"/>
      <c r="AB45" s="29"/>
      <c r="AC45" s="29"/>
      <c r="AD45" s="49"/>
      <c r="AE45" s="37"/>
      <c r="AF45" s="29"/>
      <c r="AG45" s="29" t="s">
        <v>9</v>
      </c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40" t="s">
        <v>21</v>
      </c>
      <c r="AV45" s="29"/>
      <c r="AW45" s="29"/>
      <c r="AX45" s="29"/>
      <c r="AY45" s="29"/>
      <c r="AZ45" s="29"/>
      <c r="BA45" s="29" t="s">
        <v>13</v>
      </c>
      <c r="BB45" s="29"/>
      <c r="BC45" s="40" t="s">
        <v>21</v>
      </c>
      <c r="BD45" s="29"/>
      <c r="BE45" s="29"/>
      <c r="BF45" s="29"/>
      <c r="BG45" s="29"/>
      <c r="BH45" s="29"/>
      <c r="BI45" s="29"/>
      <c r="BJ45" s="29" t="s">
        <v>96</v>
      </c>
      <c r="BK45" s="29"/>
      <c r="BL45" s="29"/>
      <c r="BM45" s="29"/>
      <c r="BN45" s="29" t="s">
        <v>9</v>
      </c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 t="s">
        <v>78</v>
      </c>
      <c r="BZ45" s="40" t="s">
        <v>21</v>
      </c>
      <c r="CA45" s="29" t="s">
        <v>13</v>
      </c>
      <c r="CB45" s="29"/>
      <c r="CC45" s="29"/>
      <c r="CD45" s="29"/>
      <c r="CE45" s="29" t="s">
        <v>97</v>
      </c>
      <c r="CF45" s="29"/>
      <c r="CG45" s="29"/>
      <c r="CH45" s="29"/>
      <c r="CI45" s="29"/>
      <c r="CJ45" s="50"/>
      <c r="CK45" s="29"/>
      <c r="CL45" s="29"/>
      <c r="CM45" s="50"/>
      <c r="CN45" s="29"/>
      <c r="CO45" s="29"/>
      <c r="CP45" s="29"/>
      <c r="CQ45" s="29"/>
      <c r="CR45" s="29"/>
      <c r="CS45" s="29" t="s">
        <v>13</v>
      </c>
      <c r="CT45" s="29"/>
      <c r="CU45" s="29"/>
      <c r="CV45" s="25">
        <f t="shared" si="23"/>
        <v>2</v>
      </c>
      <c r="CW45" s="26">
        <f t="shared" si="24"/>
        <v>0</v>
      </c>
      <c r="CX45" s="25">
        <f t="shared" si="25"/>
        <v>2</v>
      </c>
      <c r="CY45" s="25">
        <f t="shared" si="26"/>
        <v>3</v>
      </c>
      <c r="CZ45" s="25">
        <f t="shared" si="27"/>
        <v>1</v>
      </c>
      <c r="DA45" s="25">
        <f t="shared" si="28"/>
        <v>0</v>
      </c>
      <c r="DB45" s="25">
        <f t="shared" si="29"/>
        <v>0</v>
      </c>
      <c r="DC45" s="25">
        <f t="shared" si="30"/>
        <v>0</v>
      </c>
      <c r="DD45" s="25">
        <f t="shared" si="31"/>
        <v>0</v>
      </c>
      <c r="DE45" s="25">
        <f t="shared" si="32"/>
        <v>0</v>
      </c>
      <c r="DF45" s="25">
        <f t="shared" si="33"/>
        <v>0</v>
      </c>
      <c r="DG45" s="25">
        <f t="shared" si="34"/>
        <v>3</v>
      </c>
      <c r="DH45" s="25">
        <f t="shared" si="35"/>
        <v>1</v>
      </c>
      <c r="DI45" s="25">
        <f t="shared" si="36"/>
        <v>0</v>
      </c>
      <c r="DJ45" s="25">
        <f t="shared" si="37"/>
        <v>0</v>
      </c>
      <c r="DK45" s="25">
        <f t="shared" si="38"/>
        <v>0</v>
      </c>
      <c r="DL45" s="25">
        <f t="shared" si="39"/>
        <v>0</v>
      </c>
      <c r="DM45" s="25">
        <f t="shared" si="40"/>
        <v>0</v>
      </c>
      <c r="DN45" s="25">
        <f t="shared" si="41"/>
        <v>0</v>
      </c>
      <c r="DO45" s="25">
        <f t="shared" si="42"/>
        <v>0</v>
      </c>
      <c r="DP45" s="25">
        <f t="shared" si="43"/>
        <v>0</v>
      </c>
      <c r="DQ45" s="25">
        <f t="shared" si="44"/>
        <v>0</v>
      </c>
      <c r="DR45" s="25">
        <f t="shared" si="45"/>
        <v>0</v>
      </c>
    </row>
    <row r="46" spans="1:122" ht="18" customHeight="1" x14ac:dyDescent="0.2">
      <c r="B46" s="1"/>
      <c r="D46" s="51" t="s">
        <v>101</v>
      </c>
      <c r="E46" s="43"/>
      <c r="F46" s="29"/>
      <c r="G46" s="29"/>
      <c r="H46" s="29"/>
      <c r="I46" s="29"/>
      <c r="J46" s="29"/>
      <c r="K46" s="29"/>
      <c r="L46" s="29"/>
      <c r="M46" s="29"/>
      <c r="N46" s="29" t="s">
        <v>78</v>
      </c>
      <c r="O46" s="29"/>
      <c r="P46" s="29"/>
      <c r="Q46" s="29"/>
      <c r="R46" s="37"/>
      <c r="S46" s="29"/>
      <c r="T46" s="29"/>
      <c r="U46" s="29"/>
      <c r="V46" s="29"/>
      <c r="W46" s="37"/>
      <c r="X46" s="29"/>
      <c r="Y46" s="29"/>
      <c r="Z46" s="29"/>
      <c r="AA46" s="29"/>
      <c r="AB46" s="29"/>
      <c r="AC46" s="29"/>
      <c r="AD46" s="49"/>
      <c r="AE46" s="37"/>
      <c r="AF46" s="29"/>
      <c r="AG46" s="29" t="s">
        <v>9</v>
      </c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41" t="s">
        <v>21</v>
      </c>
      <c r="AV46" s="29"/>
      <c r="AW46" s="29"/>
      <c r="AX46" s="29"/>
      <c r="AY46" s="29"/>
      <c r="AZ46" s="29"/>
      <c r="BA46" s="29" t="s">
        <v>13</v>
      </c>
      <c r="BB46" s="29"/>
      <c r="BC46" s="41" t="s">
        <v>21</v>
      </c>
      <c r="BD46" s="29"/>
      <c r="BE46" s="29"/>
      <c r="BF46" s="29"/>
      <c r="BG46" s="29"/>
      <c r="BH46" s="29"/>
      <c r="BI46" s="29"/>
      <c r="BJ46" s="29" t="s">
        <v>96</v>
      </c>
      <c r="BK46" s="29"/>
      <c r="BL46" s="29"/>
      <c r="BM46" s="29"/>
      <c r="BN46" s="4" t="s">
        <v>9</v>
      </c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 t="s">
        <v>78</v>
      </c>
      <c r="BZ46" s="41" t="s">
        <v>21</v>
      </c>
      <c r="CA46" s="4" t="s">
        <v>13</v>
      </c>
      <c r="CB46" s="29"/>
      <c r="CC46" s="29"/>
      <c r="CD46" s="29"/>
      <c r="CE46" s="4" t="s">
        <v>97</v>
      </c>
      <c r="CF46" s="29"/>
      <c r="CG46" s="29"/>
      <c r="CH46" s="29"/>
      <c r="CI46" s="29"/>
      <c r="CJ46" s="50"/>
      <c r="CK46" s="29"/>
      <c r="CL46" s="29"/>
      <c r="CM46" s="50"/>
      <c r="CN46" s="29"/>
      <c r="CO46" s="29"/>
      <c r="CP46" s="29"/>
      <c r="CQ46" s="29"/>
      <c r="CR46" s="29"/>
      <c r="CS46" s="4" t="s">
        <v>13</v>
      </c>
      <c r="CT46" s="29"/>
      <c r="CU46" s="29"/>
      <c r="CV46" s="25">
        <f t="shared" si="23"/>
        <v>2</v>
      </c>
      <c r="CW46" s="26">
        <f t="shared" si="24"/>
        <v>0</v>
      </c>
      <c r="CX46" s="25">
        <f t="shared" si="25"/>
        <v>2</v>
      </c>
      <c r="CY46" s="25">
        <f t="shared" si="26"/>
        <v>3</v>
      </c>
      <c r="CZ46" s="25">
        <f t="shared" si="27"/>
        <v>1</v>
      </c>
      <c r="DA46" s="25">
        <f t="shared" si="28"/>
        <v>0</v>
      </c>
      <c r="DB46" s="25">
        <f t="shared" si="29"/>
        <v>0</v>
      </c>
      <c r="DC46" s="25">
        <f t="shared" si="30"/>
        <v>0</v>
      </c>
      <c r="DD46" s="25">
        <f t="shared" si="31"/>
        <v>0</v>
      </c>
      <c r="DE46" s="25">
        <f t="shared" si="32"/>
        <v>0</v>
      </c>
      <c r="DF46" s="25">
        <f t="shared" si="33"/>
        <v>0</v>
      </c>
      <c r="DG46" s="25">
        <f t="shared" si="34"/>
        <v>3</v>
      </c>
      <c r="DH46" s="25">
        <f t="shared" si="35"/>
        <v>1</v>
      </c>
      <c r="DI46" s="25">
        <f t="shared" si="36"/>
        <v>0</v>
      </c>
      <c r="DJ46" s="25">
        <f t="shared" si="37"/>
        <v>0</v>
      </c>
      <c r="DK46" s="25">
        <f t="shared" si="38"/>
        <v>0</v>
      </c>
      <c r="DL46" s="25">
        <f t="shared" si="39"/>
        <v>0</v>
      </c>
      <c r="DM46" s="25">
        <f t="shared" si="40"/>
        <v>0</v>
      </c>
      <c r="DN46" s="25">
        <f t="shared" si="41"/>
        <v>0</v>
      </c>
      <c r="DO46" s="25">
        <f t="shared" si="42"/>
        <v>0</v>
      </c>
      <c r="DP46" s="25">
        <f t="shared" si="43"/>
        <v>0</v>
      </c>
      <c r="DQ46" s="25">
        <f t="shared" si="44"/>
        <v>0</v>
      </c>
      <c r="DR46" s="25">
        <f t="shared" si="45"/>
        <v>0</v>
      </c>
    </row>
    <row r="47" spans="1:122" ht="18" customHeight="1" x14ac:dyDescent="0.2">
      <c r="B47" s="1"/>
      <c r="D47" s="44" t="s">
        <v>102</v>
      </c>
      <c r="E47" s="43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 t="s">
        <v>9</v>
      </c>
      <c r="R47" s="29" t="s">
        <v>96</v>
      </c>
      <c r="S47" s="29"/>
      <c r="T47" s="29" t="s">
        <v>78</v>
      </c>
      <c r="U47" s="29"/>
      <c r="V47" s="29"/>
      <c r="W47" s="37"/>
      <c r="X47" s="29"/>
      <c r="Y47" s="29"/>
      <c r="Z47" s="29"/>
      <c r="AA47" s="29"/>
      <c r="AB47" s="29"/>
      <c r="AC47" s="29"/>
      <c r="AD47" s="50"/>
      <c r="AE47" s="37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 t="s">
        <v>9</v>
      </c>
      <c r="AX47" s="29"/>
      <c r="AY47" s="29"/>
      <c r="AZ47" s="29"/>
      <c r="BA47" s="4" t="s">
        <v>96</v>
      </c>
      <c r="BB47" s="29"/>
      <c r="BC47" s="29"/>
      <c r="BD47" s="29"/>
      <c r="BE47" s="29"/>
      <c r="BF47" s="29"/>
      <c r="BG47" s="29" t="s">
        <v>13</v>
      </c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 t="s">
        <v>78</v>
      </c>
      <c r="CB47" s="29"/>
      <c r="CC47" s="29"/>
      <c r="CD47" s="29" t="s">
        <v>9</v>
      </c>
      <c r="CE47" s="29"/>
      <c r="CF47" s="29"/>
      <c r="CG47" s="29"/>
      <c r="CH47" s="29"/>
      <c r="CI47" s="29"/>
      <c r="CJ47" s="50"/>
      <c r="CK47" s="29"/>
      <c r="CL47" s="29"/>
      <c r="CM47" s="50"/>
      <c r="CN47" s="29"/>
      <c r="CO47" s="29"/>
      <c r="CP47" s="29"/>
      <c r="CQ47" s="29"/>
      <c r="CR47" s="29"/>
      <c r="CS47" s="29" t="s">
        <v>13</v>
      </c>
      <c r="CT47" s="29"/>
      <c r="CU47" s="29"/>
      <c r="CV47" s="25">
        <f t="shared" si="23"/>
        <v>2</v>
      </c>
      <c r="CW47" s="26">
        <f t="shared" si="24"/>
        <v>0</v>
      </c>
      <c r="CX47" s="25">
        <f t="shared" si="25"/>
        <v>3</v>
      </c>
      <c r="CY47" s="25">
        <f t="shared" si="26"/>
        <v>2</v>
      </c>
      <c r="CZ47" s="25">
        <f t="shared" si="27"/>
        <v>0</v>
      </c>
      <c r="DA47" s="25">
        <f t="shared" si="28"/>
        <v>0</v>
      </c>
      <c r="DB47" s="25">
        <f t="shared" si="29"/>
        <v>0</v>
      </c>
      <c r="DC47" s="25">
        <f t="shared" si="30"/>
        <v>0</v>
      </c>
      <c r="DD47" s="25">
        <f t="shared" si="31"/>
        <v>0</v>
      </c>
      <c r="DE47" s="25">
        <f t="shared" si="32"/>
        <v>0</v>
      </c>
      <c r="DF47" s="25">
        <f t="shared" si="33"/>
        <v>0</v>
      </c>
      <c r="DG47" s="25">
        <f t="shared" si="34"/>
        <v>0</v>
      </c>
      <c r="DH47" s="25">
        <f t="shared" si="35"/>
        <v>2</v>
      </c>
      <c r="DI47" s="25">
        <f t="shared" si="36"/>
        <v>0</v>
      </c>
      <c r="DJ47" s="25">
        <f t="shared" si="37"/>
        <v>0</v>
      </c>
      <c r="DK47" s="25">
        <f t="shared" si="38"/>
        <v>0</v>
      </c>
      <c r="DL47" s="25">
        <f t="shared" si="39"/>
        <v>0</v>
      </c>
      <c r="DM47" s="25">
        <f t="shared" si="40"/>
        <v>0</v>
      </c>
      <c r="DN47" s="25">
        <f t="shared" si="41"/>
        <v>0</v>
      </c>
      <c r="DO47" s="25">
        <f t="shared" si="42"/>
        <v>0</v>
      </c>
      <c r="DP47" s="25">
        <f t="shared" si="43"/>
        <v>0</v>
      </c>
      <c r="DQ47" s="25">
        <f t="shared" si="44"/>
        <v>0</v>
      </c>
      <c r="DR47" s="25">
        <f t="shared" si="45"/>
        <v>0</v>
      </c>
    </row>
    <row r="48" spans="1:122" ht="18" customHeight="1" x14ac:dyDescent="0.2">
      <c r="B48" s="1"/>
      <c r="D48" s="44" t="s">
        <v>103</v>
      </c>
      <c r="E48" s="43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 t="s">
        <v>9</v>
      </c>
      <c r="R48" s="29" t="s">
        <v>96</v>
      </c>
      <c r="S48" s="29"/>
      <c r="T48" s="29" t="s">
        <v>78</v>
      </c>
      <c r="U48" s="29"/>
      <c r="V48" s="29"/>
      <c r="W48" s="29"/>
      <c r="X48" s="29"/>
      <c r="Y48" s="37"/>
      <c r="Z48" s="29"/>
      <c r="AA48" s="29"/>
      <c r="AB48" s="29"/>
      <c r="AC48" s="29"/>
      <c r="AD48" s="29"/>
      <c r="AE48" s="37"/>
      <c r="AF48" s="29"/>
      <c r="AG48" s="29"/>
      <c r="AH48" s="29"/>
      <c r="AI48" s="29"/>
      <c r="AJ48" s="29"/>
      <c r="AK48" s="29"/>
      <c r="AL48" s="29"/>
      <c r="AM48" s="29"/>
      <c r="AN48" s="29"/>
      <c r="AO48" s="50"/>
      <c r="AP48" s="29"/>
      <c r="AQ48" s="29"/>
      <c r="AR48" s="29"/>
      <c r="AS48" s="29"/>
      <c r="AT48" s="29"/>
      <c r="AU48" s="29"/>
      <c r="AV48" s="29"/>
      <c r="AW48" s="29" t="s">
        <v>9</v>
      </c>
      <c r="AX48" s="29"/>
      <c r="AY48" s="29"/>
      <c r="AZ48" s="29"/>
      <c r="BA48" s="29" t="s">
        <v>96</v>
      </c>
      <c r="BB48" s="29"/>
      <c r="BC48" s="29"/>
      <c r="BD48" s="29"/>
      <c r="BE48" s="29"/>
      <c r="BF48" s="29"/>
      <c r="BG48" s="29" t="s">
        <v>13</v>
      </c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 t="s">
        <v>78</v>
      </c>
      <c r="CB48" s="29"/>
      <c r="CC48" s="29"/>
      <c r="CD48" s="29" t="s">
        <v>9</v>
      </c>
      <c r="CE48" s="29"/>
      <c r="CF48" s="29"/>
      <c r="CG48" s="29"/>
      <c r="CH48" s="29"/>
      <c r="CI48" s="29"/>
      <c r="CJ48" s="50"/>
      <c r="CK48" s="29"/>
      <c r="CL48" s="29"/>
      <c r="CM48" s="29"/>
      <c r="CN48" s="29"/>
      <c r="CO48" s="29"/>
      <c r="CP48" s="29"/>
      <c r="CQ48" s="29"/>
      <c r="CR48" s="29"/>
      <c r="CS48" s="29" t="s">
        <v>13</v>
      </c>
      <c r="CT48" s="29"/>
      <c r="CU48" s="29"/>
      <c r="CV48" s="25">
        <f t="shared" si="23"/>
        <v>2</v>
      </c>
      <c r="CW48" s="26">
        <f t="shared" si="24"/>
        <v>0</v>
      </c>
      <c r="CX48" s="25">
        <f t="shared" si="25"/>
        <v>3</v>
      </c>
      <c r="CY48" s="25">
        <f t="shared" si="26"/>
        <v>2</v>
      </c>
      <c r="CZ48" s="25">
        <f t="shared" si="27"/>
        <v>0</v>
      </c>
      <c r="DA48" s="25">
        <f t="shared" si="28"/>
        <v>0</v>
      </c>
      <c r="DB48" s="25">
        <f t="shared" si="29"/>
        <v>0</v>
      </c>
      <c r="DC48" s="25">
        <f t="shared" si="30"/>
        <v>0</v>
      </c>
      <c r="DD48" s="25">
        <f t="shared" si="31"/>
        <v>0</v>
      </c>
      <c r="DE48" s="25">
        <f t="shared" si="32"/>
        <v>0</v>
      </c>
      <c r="DF48" s="25">
        <f t="shared" si="33"/>
        <v>0</v>
      </c>
      <c r="DG48" s="25">
        <f t="shared" si="34"/>
        <v>0</v>
      </c>
      <c r="DH48" s="25">
        <f t="shared" si="35"/>
        <v>2</v>
      </c>
      <c r="DI48" s="25">
        <f t="shared" si="36"/>
        <v>0</v>
      </c>
      <c r="DJ48" s="25">
        <f t="shared" si="37"/>
        <v>0</v>
      </c>
      <c r="DK48" s="25">
        <f t="shared" si="38"/>
        <v>0</v>
      </c>
      <c r="DL48" s="25">
        <f t="shared" si="39"/>
        <v>0</v>
      </c>
      <c r="DM48" s="25">
        <f t="shared" si="40"/>
        <v>0</v>
      </c>
      <c r="DN48" s="25">
        <f t="shared" si="41"/>
        <v>0</v>
      </c>
      <c r="DO48" s="25">
        <f t="shared" si="42"/>
        <v>0</v>
      </c>
      <c r="DP48" s="25">
        <f t="shared" si="43"/>
        <v>0</v>
      </c>
      <c r="DQ48" s="25">
        <f t="shared" si="44"/>
        <v>0</v>
      </c>
      <c r="DR48" s="25">
        <f t="shared" si="45"/>
        <v>0</v>
      </c>
    </row>
    <row r="49" spans="1:123" ht="18" customHeight="1" x14ac:dyDescent="0.2">
      <c r="B49" s="1"/>
      <c r="D49" s="44" t="s">
        <v>104</v>
      </c>
      <c r="E49" s="43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 t="s">
        <v>9</v>
      </c>
      <c r="R49" s="29" t="s">
        <v>96</v>
      </c>
      <c r="S49" s="29"/>
      <c r="T49" s="29" t="s">
        <v>78</v>
      </c>
      <c r="U49" s="29"/>
      <c r="V49" s="29"/>
      <c r="W49" s="29"/>
      <c r="X49" s="29"/>
      <c r="Y49" s="37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50"/>
      <c r="AP49" s="29"/>
      <c r="AQ49" s="29"/>
      <c r="AR49" s="29"/>
      <c r="AS49" s="29"/>
      <c r="AT49" s="29"/>
      <c r="AU49" s="29"/>
      <c r="AV49" s="29"/>
      <c r="AW49" s="29" t="s">
        <v>9</v>
      </c>
      <c r="AX49" s="29"/>
      <c r="AY49" s="29"/>
      <c r="AZ49" s="29"/>
      <c r="BA49" s="29" t="s">
        <v>96</v>
      </c>
      <c r="BB49" s="29"/>
      <c r="BC49" s="29"/>
      <c r="BD49" s="29"/>
      <c r="BE49" s="29"/>
      <c r="BF49" s="29"/>
      <c r="BG49" s="29" t="s">
        <v>13</v>
      </c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 t="s">
        <v>78</v>
      </c>
      <c r="CA49" s="29"/>
      <c r="CB49" s="29"/>
      <c r="CC49" s="29"/>
      <c r="CD49" s="29" t="s">
        <v>9</v>
      </c>
      <c r="CE49" s="29"/>
      <c r="CF49" s="29"/>
      <c r="CG49" s="29"/>
      <c r="CH49" s="29"/>
      <c r="CI49" s="29"/>
      <c r="CJ49" s="50"/>
      <c r="CK49" s="29"/>
      <c r="CL49" s="29"/>
      <c r="CM49" s="29"/>
      <c r="CN49" s="29"/>
      <c r="CO49" s="29"/>
      <c r="CP49" s="29"/>
      <c r="CQ49" s="29"/>
      <c r="CR49" s="29"/>
      <c r="CS49" s="29" t="s">
        <v>13</v>
      </c>
      <c r="CT49" s="29"/>
      <c r="CU49" s="29"/>
      <c r="CV49" s="25">
        <f t="shared" si="23"/>
        <v>2</v>
      </c>
      <c r="CW49" s="26">
        <f t="shared" si="24"/>
        <v>0</v>
      </c>
      <c r="CX49" s="25">
        <f t="shared" si="25"/>
        <v>3</v>
      </c>
      <c r="CY49" s="25">
        <f t="shared" si="26"/>
        <v>2</v>
      </c>
      <c r="CZ49" s="25">
        <f t="shared" si="27"/>
        <v>0</v>
      </c>
      <c r="DA49" s="25">
        <f t="shared" si="28"/>
        <v>0</v>
      </c>
      <c r="DB49" s="25">
        <f t="shared" si="29"/>
        <v>0</v>
      </c>
      <c r="DC49" s="25">
        <f t="shared" si="30"/>
        <v>0</v>
      </c>
      <c r="DD49" s="25">
        <f t="shared" si="31"/>
        <v>0</v>
      </c>
      <c r="DE49" s="25">
        <f t="shared" si="32"/>
        <v>0</v>
      </c>
      <c r="DF49" s="25">
        <f t="shared" si="33"/>
        <v>0</v>
      </c>
      <c r="DG49" s="25">
        <f t="shared" si="34"/>
        <v>0</v>
      </c>
      <c r="DH49" s="25">
        <f t="shared" si="35"/>
        <v>2</v>
      </c>
      <c r="DI49" s="25">
        <f t="shared" si="36"/>
        <v>0</v>
      </c>
      <c r="DJ49" s="25">
        <f t="shared" si="37"/>
        <v>0</v>
      </c>
      <c r="DK49" s="25">
        <f t="shared" si="38"/>
        <v>0</v>
      </c>
      <c r="DL49" s="25">
        <f t="shared" si="39"/>
        <v>0</v>
      </c>
      <c r="DM49" s="25">
        <f t="shared" si="40"/>
        <v>0</v>
      </c>
      <c r="DN49" s="25">
        <f t="shared" si="41"/>
        <v>0</v>
      </c>
      <c r="DO49" s="25">
        <f t="shared" si="42"/>
        <v>0</v>
      </c>
      <c r="DP49" s="25">
        <f t="shared" si="43"/>
        <v>0</v>
      </c>
      <c r="DQ49" s="25">
        <f t="shared" si="44"/>
        <v>0</v>
      </c>
      <c r="DR49" s="25">
        <f t="shared" si="45"/>
        <v>0</v>
      </c>
    </row>
    <row r="50" spans="1:123" ht="18" customHeight="1" x14ac:dyDescent="0.2">
      <c r="B50" s="1"/>
      <c r="D50" s="44" t="s">
        <v>105</v>
      </c>
      <c r="E50" s="43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 t="s">
        <v>9</v>
      </c>
      <c r="R50" s="29" t="s">
        <v>96</v>
      </c>
      <c r="S50" s="29" t="s">
        <v>78</v>
      </c>
      <c r="T50" s="37"/>
      <c r="U50" s="29"/>
      <c r="V50" s="29"/>
      <c r="W50" s="29"/>
      <c r="X50" s="29"/>
      <c r="Y50" s="37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50"/>
      <c r="AP50" s="29"/>
      <c r="AQ50" s="29"/>
      <c r="AR50" s="29"/>
      <c r="AS50" s="29"/>
      <c r="AT50" s="29"/>
      <c r="AU50" s="29"/>
      <c r="AV50" s="29"/>
      <c r="AW50" s="29" t="s">
        <v>9</v>
      </c>
      <c r="AX50" s="29"/>
      <c r="AY50" s="29"/>
      <c r="AZ50" s="29"/>
      <c r="BA50" s="29" t="s">
        <v>96</v>
      </c>
      <c r="BB50" s="29"/>
      <c r="BC50" s="29"/>
      <c r="BD50" s="29"/>
      <c r="BE50" s="29"/>
      <c r="BF50" s="29"/>
      <c r="BG50" s="29" t="s">
        <v>13</v>
      </c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 t="s">
        <v>78</v>
      </c>
      <c r="BZ50" s="29"/>
      <c r="CA50" s="29"/>
      <c r="CB50" s="29"/>
      <c r="CC50" s="29"/>
      <c r="CD50" s="29" t="s">
        <v>9</v>
      </c>
      <c r="CE50" s="29"/>
      <c r="CF50" s="29"/>
      <c r="CG50" s="29"/>
      <c r="CH50" s="29"/>
      <c r="CI50" s="29"/>
      <c r="CJ50" s="50"/>
      <c r="CK50" s="29"/>
      <c r="CL50" s="29"/>
      <c r="CM50" s="29"/>
      <c r="CN50" s="29"/>
      <c r="CO50" s="29"/>
      <c r="CP50" s="29"/>
      <c r="CQ50" s="29"/>
      <c r="CR50" s="29"/>
      <c r="CS50" s="29" t="s">
        <v>13</v>
      </c>
      <c r="CT50" s="29"/>
      <c r="CU50" s="29"/>
      <c r="CV50" s="25">
        <f t="shared" si="23"/>
        <v>2</v>
      </c>
      <c r="CW50" s="26">
        <f t="shared" si="24"/>
        <v>0</v>
      </c>
      <c r="CX50" s="25">
        <f t="shared" si="25"/>
        <v>3</v>
      </c>
      <c r="CY50" s="25">
        <f t="shared" si="26"/>
        <v>2</v>
      </c>
      <c r="CZ50" s="25">
        <f t="shared" si="27"/>
        <v>0</v>
      </c>
      <c r="DA50" s="25">
        <f t="shared" si="28"/>
        <v>0</v>
      </c>
      <c r="DB50" s="25">
        <f t="shared" si="29"/>
        <v>0</v>
      </c>
      <c r="DC50" s="25">
        <f t="shared" si="30"/>
        <v>0</v>
      </c>
      <c r="DD50" s="25">
        <f t="shared" si="31"/>
        <v>0</v>
      </c>
      <c r="DE50" s="25">
        <f t="shared" si="32"/>
        <v>0</v>
      </c>
      <c r="DF50" s="25">
        <f t="shared" si="33"/>
        <v>0</v>
      </c>
      <c r="DG50" s="25">
        <f t="shared" si="34"/>
        <v>0</v>
      </c>
      <c r="DH50" s="25">
        <f t="shared" si="35"/>
        <v>2</v>
      </c>
      <c r="DI50" s="25">
        <f t="shared" si="36"/>
        <v>0</v>
      </c>
      <c r="DJ50" s="25">
        <f t="shared" si="37"/>
        <v>0</v>
      </c>
      <c r="DK50" s="25">
        <f t="shared" si="38"/>
        <v>0</v>
      </c>
      <c r="DL50" s="25">
        <f t="shared" si="39"/>
        <v>0</v>
      </c>
      <c r="DM50" s="25">
        <f t="shared" si="40"/>
        <v>0</v>
      </c>
      <c r="DN50" s="25">
        <f t="shared" si="41"/>
        <v>0</v>
      </c>
      <c r="DO50" s="25">
        <f t="shared" si="42"/>
        <v>0</v>
      </c>
      <c r="DP50" s="25">
        <f t="shared" si="43"/>
        <v>0</v>
      </c>
      <c r="DQ50" s="25">
        <f t="shared" si="44"/>
        <v>0</v>
      </c>
      <c r="DR50" s="25">
        <f t="shared" si="45"/>
        <v>0</v>
      </c>
    </row>
    <row r="51" spans="1:123" ht="18" customHeight="1" x14ac:dyDescent="0.2">
      <c r="B51" s="1"/>
      <c r="D51" s="44" t="s">
        <v>106</v>
      </c>
      <c r="E51" s="43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 t="s">
        <v>9</v>
      </c>
      <c r="R51" s="29" t="s">
        <v>96</v>
      </c>
      <c r="S51" s="29"/>
      <c r="T51" s="29" t="s">
        <v>78</v>
      </c>
      <c r="U51" s="29"/>
      <c r="V51" s="29"/>
      <c r="W51" s="29"/>
      <c r="X51" s="29"/>
      <c r="Y51" s="37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50"/>
      <c r="AP51" s="29"/>
      <c r="AQ51" s="29"/>
      <c r="AR51" s="29"/>
      <c r="AS51" s="29"/>
      <c r="AT51" s="29"/>
      <c r="AU51" s="29"/>
      <c r="AV51" s="29"/>
      <c r="AW51" s="29" t="s">
        <v>9</v>
      </c>
      <c r="AX51" s="29"/>
      <c r="AY51" s="29"/>
      <c r="AZ51" s="29"/>
      <c r="BA51" s="29" t="s">
        <v>96</v>
      </c>
      <c r="BB51" s="29"/>
      <c r="BC51" s="29"/>
      <c r="BD51" s="29"/>
      <c r="BE51" s="29"/>
      <c r="BF51" s="29"/>
      <c r="BG51" s="29" t="s">
        <v>13</v>
      </c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 t="s">
        <v>78</v>
      </c>
      <c r="CB51" s="29"/>
      <c r="CC51" s="29"/>
      <c r="CD51" s="29" t="s">
        <v>9</v>
      </c>
      <c r="CE51" s="29"/>
      <c r="CF51" s="29"/>
      <c r="CG51" s="29"/>
      <c r="CH51" s="29"/>
      <c r="CI51" s="29"/>
      <c r="CJ51" s="50"/>
      <c r="CK51" s="29"/>
      <c r="CL51" s="29"/>
      <c r="CM51" s="29"/>
      <c r="CN51" s="29"/>
      <c r="CO51" s="29"/>
      <c r="CP51" s="29"/>
      <c r="CQ51" s="29"/>
      <c r="CR51" s="29"/>
      <c r="CS51" s="29" t="s">
        <v>13</v>
      </c>
      <c r="CT51" s="29"/>
      <c r="CU51" s="29"/>
      <c r="CV51" s="25">
        <f t="shared" si="23"/>
        <v>2</v>
      </c>
      <c r="CW51" s="26">
        <f t="shared" si="24"/>
        <v>0</v>
      </c>
      <c r="CX51" s="25">
        <f t="shared" si="25"/>
        <v>3</v>
      </c>
      <c r="CY51" s="25">
        <f t="shared" si="26"/>
        <v>2</v>
      </c>
      <c r="CZ51" s="25">
        <f t="shared" si="27"/>
        <v>0</v>
      </c>
      <c r="DA51" s="25">
        <f t="shared" si="28"/>
        <v>0</v>
      </c>
      <c r="DB51" s="25">
        <f t="shared" si="29"/>
        <v>0</v>
      </c>
      <c r="DC51" s="25">
        <f t="shared" si="30"/>
        <v>0</v>
      </c>
      <c r="DD51" s="25">
        <f t="shared" si="31"/>
        <v>0</v>
      </c>
      <c r="DE51" s="25">
        <f t="shared" si="32"/>
        <v>0</v>
      </c>
      <c r="DF51" s="25">
        <f t="shared" si="33"/>
        <v>0</v>
      </c>
      <c r="DG51" s="25">
        <f t="shared" si="34"/>
        <v>0</v>
      </c>
      <c r="DH51" s="25">
        <f t="shared" si="35"/>
        <v>2</v>
      </c>
      <c r="DI51" s="25">
        <f t="shared" si="36"/>
        <v>0</v>
      </c>
      <c r="DJ51" s="25">
        <f t="shared" si="37"/>
        <v>0</v>
      </c>
      <c r="DK51" s="25">
        <f t="shared" si="38"/>
        <v>0</v>
      </c>
      <c r="DL51" s="25">
        <f t="shared" si="39"/>
        <v>0</v>
      </c>
      <c r="DM51" s="25">
        <f t="shared" si="40"/>
        <v>0</v>
      </c>
      <c r="DN51" s="25">
        <f t="shared" si="41"/>
        <v>0</v>
      </c>
      <c r="DO51" s="25">
        <f t="shared" si="42"/>
        <v>0</v>
      </c>
      <c r="DP51" s="25">
        <f t="shared" si="43"/>
        <v>0</v>
      </c>
      <c r="DQ51" s="25">
        <f t="shared" si="44"/>
        <v>0</v>
      </c>
      <c r="DR51" s="25">
        <f t="shared" si="45"/>
        <v>0</v>
      </c>
    </row>
    <row r="52" spans="1:123" ht="18" customHeight="1" x14ac:dyDescent="0.25">
      <c r="A52" s="34"/>
      <c r="B52" s="52"/>
      <c r="D52" s="44" t="s">
        <v>107</v>
      </c>
      <c r="E52" s="43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37"/>
      <c r="U52" s="29"/>
      <c r="V52" s="29"/>
      <c r="W52" s="29"/>
      <c r="X52" s="29"/>
      <c r="Y52" s="37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39"/>
      <c r="AK52" s="29" t="s">
        <v>72</v>
      </c>
      <c r="AL52" s="29"/>
      <c r="AM52" s="29"/>
      <c r="AN52" s="29"/>
      <c r="AO52" s="50"/>
      <c r="AP52" s="29"/>
      <c r="AQ52" s="29"/>
      <c r="AR52" s="29"/>
      <c r="AS52" s="39" t="s">
        <v>17</v>
      </c>
      <c r="AT52" s="29"/>
      <c r="AU52" s="29"/>
      <c r="AV52" s="29"/>
      <c r="AW52" s="29"/>
      <c r="AX52" s="29" t="s">
        <v>72</v>
      </c>
      <c r="AY52" s="29"/>
      <c r="AZ52" s="29"/>
      <c r="BA52" s="29"/>
      <c r="BB52" s="29"/>
      <c r="BC52" s="29" t="s">
        <v>72</v>
      </c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 t="s">
        <v>78</v>
      </c>
      <c r="BV52" s="21" t="s">
        <v>17</v>
      </c>
      <c r="BW52" s="29"/>
      <c r="BX52" s="29"/>
      <c r="BY52" s="29"/>
      <c r="BZ52" s="29"/>
      <c r="CA52" s="29" t="s">
        <v>72</v>
      </c>
      <c r="CB52" s="29"/>
      <c r="CC52" s="29"/>
      <c r="CD52" s="29"/>
      <c r="CE52" s="29"/>
      <c r="CF52" s="29" t="s">
        <v>75</v>
      </c>
      <c r="CG52" s="29"/>
      <c r="CH52" s="29"/>
      <c r="CI52" s="29"/>
      <c r="CJ52" s="50"/>
      <c r="CK52" s="29"/>
      <c r="CL52" s="29" t="s">
        <v>96</v>
      </c>
      <c r="CM52" s="29"/>
      <c r="CN52" s="29"/>
      <c r="CO52" s="29"/>
      <c r="CP52" s="29"/>
      <c r="CQ52" s="29" t="s">
        <v>72</v>
      </c>
      <c r="CR52" s="29" t="s">
        <v>72</v>
      </c>
      <c r="CS52" s="21" t="s">
        <v>17</v>
      </c>
      <c r="CT52" s="29"/>
      <c r="CU52" s="29"/>
      <c r="CV52" s="25">
        <f t="shared" si="23"/>
        <v>1</v>
      </c>
      <c r="CW52" s="26">
        <f t="shared" si="24"/>
        <v>6</v>
      </c>
      <c r="CX52" s="25">
        <f t="shared" si="25"/>
        <v>0</v>
      </c>
      <c r="CY52" s="25">
        <f t="shared" si="26"/>
        <v>0</v>
      </c>
      <c r="CZ52" s="25">
        <f t="shared" si="27"/>
        <v>0</v>
      </c>
      <c r="DA52" s="25">
        <f t="shared" si="28"/>
        <v>0</v>
      </c>
      <c r="DB52" s="25">
        <f t="shared" si="29"/>
        <v>0</v>
      </c>
      <c r="DC52" s="25">
        <f t="shared" si="30"/>
        <v>3</v>
      </c>
      <c r="DD52" s="25">
        <f t="shared" si="31"/>
        <v>0</v>
      </c>
      <c r="DE52" s="25">
        <f t="shared" si="32"/>
        <v>1</v>
      </c>
      <c r="DF52" s="25">
        <f t="shared" si="33"/>
        <v>0</v>
      </c>
      <c r="DG52" s="25">
        <f t="shared" si="34"/>
        <v>0</v>
      </c>
      <c r="DH52" s="25">
        <f t="shared" si="35"/>
        <v>1</v>
      </c>
      <c r="DI52" s="25">
        <f t="shared" si="36"/>
        <v>0</v>
      </c>
      <c r="DJ52" s="25">
        <f t="shared" si="37"/>
        <v>0</v>
      </c>
      <c r="DK52" s="25">
        <f t="shared" si="38"/>
        <v>0</v>
      </c>
      <c r="DL52" s="25">
        <f t="shared" si="39"/>
        <v>0</v>
      </c>
      <c r="DM52" s="25">
        <f t="shared" si="40"/>
        <v>0</v>
      </c>
      <c r="DN52" s="25">
        <f t="shared" si="41"/>
        <v>0</v>
      </c>
      <c r="DO52" s="25">
        <f t="shared" si="42"/>
        <v>0</v>
      </c>
      <c r="DP52" s="25">
        <f t="shared" si="43"/>
        <v>0</v>
      </c>
      <c r="DQ52" s="25">
        <f t="shared" si="44"/>
        <v>0</v>
      </c>
      <c r="DR52" s="25">
        <f t="shared" si="45"/>
        <v>0</v>
      </c>
    </row>
    <row r="53" spans="1:123" ht="18" customHeight="1" x14ac:dyDescent="0.25">
      <c r="B53" s="52"/>
      <c r="D53" s="44" t="s">
        <v>108</v>
      </c>
      <c r="E53" s="43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 t="s">
        <v>78</v>
      </c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 t="s">
        <v>12</v>
      </c>
      <c r="AF53" s="39" t="s">
        <v>17</v>
      </c>
      <c r="AG53" s="29"/>
      <c r="AH53" s="29"/>
      <c r="AI53" s="4" t="s">
        <v>12</v>
      </c>
      <c r="AJ53" s="29"/>
      <c r="AK53" s="29"/>
      <c r="AL53" s="29"/>
      <c r="AM53" s="29"/>
      <c r="AN53" s="29"/>
      <c r="AO53" s="29"/>
      <c r="AP53" s="29" t="s">
        <v>96</v>
      </c>
      <c r="AQ53" s="39" t="s">
        <v>17</v>
      </c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4" t="s">
        <v>12</v>
      </c>
      <c r="BC53" s="29"/>
      <c r="BD53" s="29"/>
      <c r="BE53" s="29"/>
      <c r="BF53" s="29"/>
      <c r="BG53" s="29"/>
      <c r="BH53" s="29"/>
      <c r="BI53" s="29"/>
      <c r="BJ53" s="29"/>
      <c r="BK53" s="49"/>
      <c r="BL53" s="4" t="s">
        <v>12</v>
      </c>
      <c r="BM53" s="29"/>
      <c r="BN53" s="29"/>
      <c r="BO53" s="29"/>
      <c r="BP53" s="29"/>
      <c r="BQ53" s="29"/>
      <c r="BR53" s="29"/>
      <c r="BS53" s="29"/>
      <c r="BT53" s="29"/>
      <c r="BU53" s="29" t="s">
        <v>78</v>
      </c>
      <c r="BV53" s="4" t="s">
        <v>12</v>
      </c>
      <c r="BW53" s="21" t="s">
        <v>17</v>
      </c>
      <c r="BX53" s="29"/>
      <c r="BY53" s="29"/>
      <c r="BZ53" s="29"/>
      <c r="CA53" s="29"/>
      <c r="CB53" s="29"/>
      <c r="CC53" s="29"/>
      <c r="CD53" s="29"/>
      <c r="CE53" s="29" t="s">
        <v>75</v>
      </c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4" t="s">
        <v>12</v>
      </c>
      <c r="CT53" s="29"/>
      <c r="CU53" s="29"/>
      <c r="CV53" s="25">
        <f t="shared" si="23"/>
        <v>2</v>
      </c>
      <c r="CW53" s="26">
        <f t="shared" si="24"/>
        <v>6</v>
      </c>
      <c r="CX53" s="25">
        <f t="shared" si="25"/>
        <v>0</v>
      </c>
      <c r="CY53" s="25">
        <f t="shared" si="26"/>
        <v>0</v>
      </c>
      <c r="CZ53" s="25">
        <f t="shared" si="27"/>
        <v>0</v>
      </c>
      <c r="DA53" s="25">
        <f t="shared" si="28"/>
        <v>0</v>
      </c>
      <c r="DB53" s="25">
        <f t="shared" si="29"/>
        <v>0</v>
      </c>
      <c r="DC53" s="25">
        <f t="shared" si="30"/>
        <v>3</v>
      </c>
      <c r="DD53" s="25">
        <f t="shared" si="31"/>
        <v>0</v>
      </c>
      <c r="DE53" s="25">
        <f t="shared" si="32"/>
        <v>1</v>
      </c>
      <c r="DF53" s="25">
        <f t="shared" si="33"/>
        <v>0</v>
      </c>
      <c r="DG53" s="25">
        <f t="shared" si="34"/>
        <v>0</v>
      </c>
      <c r="DH53" s="25">
        <f t="shared" si="35"/>
        <v>1</v>
      </c>
      <c r="DI53" s="25">
        <f t="shared" si="36"/>
        <v>0</v>
      </c>
      <c r="DJ53" s="25">
        <f t="shared" si="37"/>
        <v>0</v>
      </c>
      <c r="DK53" s="25">
        <f t="shared" si="38"/>
        <v>0</v>
      </c>
      <c r="DL53" s="25">
        <f t="shared" si="39"/>
        <v>0</v>
      </c>
      <c r="DM53" s="25">
        <f t="shared" si="40"/>
        <v>0</v>
      </c>
      <c r="DN53" s="25">
        <f t="shared" si="41"/>
        <v>0</v>
      </c>
      <c r="DO53" s="25">
        <f t="shared" si="42"/>
        <v>0</v>
      </c>
      <c r="DP53" s="25">
        <f t="shared" si="43"/>
        <v>0</v>
      </c>
      <c r="DQ53" s="25">
        <f t="shared" si="44"/>
        <v>0</v>
      </c>
      <c r="DR53" s="25">
        <f t="shared" si="45"/>
        <v>0</v>
      </c>
    </row>
    <row r="54" spans="1:123" ht="18" customHeight="1" x14ac:dyDescent="0.25">
      <c r="A54" s="34"/>
      <c r="B54" s="52"/>
      <c r="D54" s="44" t="s">
        <v>109</v>
      </c>
      <c r="E54" s="43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 t="s">
        <v>78</v>
      </c>
      <c r="S54" s="29"/>
      <c r="T54" s="29"/>
      <c r="U54" s="29"/>
      <c r="V54" s="29"/>
      <c r="W54" s="29"/>
      <c r="X54" s="29"/>
      <c r="Y54" s="29">
        <v>25</v>
      </c>
      <c r="Z54" s="29"/>
      <c r="AA54" s="29"/>
      <c r="AB54" s="29"/>
      <c r="AC54" s="29"/>
      <c r="AD54" s="29"/>
      <c r="AE54" s="29" t="s">
        <v>12</v>
      </c>
      <c r="AF54" s="29"/>
      <c r="AG54" s="29"/>
      <c r="AH54" s="29"/>
      <c r="AI54" s="29" t="s">
        <v>12</v>
      </c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 t="s">
        <v>12</v>
      </c>
      <c r="BC54" s="29"/>
      <c r="BD54" s="29"/>
      <c r="BE54" s="29"/>
      <c r="BF54" s="29"/>
      <c r="BG54" s="29"/>
      <c r="BH54" s="29"/>
      <c r="BI54" s="29"/>
      <c r="BJ54" s="29"/>
      <c r="BK54" s="29"/>
      <c r="BL54" s="29" t="s">
        <v>12</v>
      </c>
      <c r="BM54" s="29"/>
      <c r="BN54" s="29"/>
      <c r="BO54" s="29"/>
      <c r="BP54" s="29"/>
      <c r="BQ54" s="29"/>
      <c r="BR54" s="29"/>
      <c r="BS54" s="29"/>
      <c r="BT54" s="29"/>
      <c r="BU54" s="29" t="s">
        <v>78</v>
      </c>
      <c r="BV54" s="29" t="s">
        <v>12</v>
      </c>
      <c r="BW54" s="29"/>
      <c r="BX54" s="29"/>
      <c r="BY54" s="50" t="s">
        <v>96</v>
      </c>
      <c r="BZ54" s="29"/>
      <c r="CA54" s="21" t="s">
        <v>17</v>
      </c>
      <c r="CB54" s="29"/>
      <c r="CC54" s="29"/>
      <c r="CD54" s="29"/>
      <c r="CE54" s="29"/>
      <c r="CF54" s="29" t="s">
        <v>75</v>
      </c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 t="s">
        <v>12</v>
      </c>
      <c r="CT54" s="29"/>
      <c r="CU54" s="29"/>
      <c r="CV54" s="25">
        <f t="shared" si="23"/>
        <v>2</v>
      </c>
      <c r="CW54" s="26">
        <f t="shared" si="24"/>
        <v>6</v>
      </c>
      <c r="CX54" s="25">
        <f t="shared" si="25"/>
        <v>0</v>
      </c>
      <c r="CY54" s="25">
        <f t="shared" si="26"/>
        <v>0</v>
      </c>
      <c r="CZ54" s="25">
        <f t="shared" si="27"/>
        <v>0</v>
      </c>
      <c r="DA54" s="25">
        <f t="shared" si="28"/>
        <v>0</v>
      </c>
      <c r="DB54" s="25">
        <f t="shared" si="29"/>
        <v>0</v>
      </c>
      <c r="DC54" s="25">
        <f t="shared" si="30"/>
        <v>1</v>
      </c>
      <c r="DD54" s="25">
        <f t="shared" si="31"/>
        <v>0</v>
      </c>
      <c r="DE54" s="25">
        <f t="shared" si="32"/>
        <v>1</v>
      </c>
      <c r="DF54" s="25">
        <f t="shared" si="33"/>
        <v>0</v>
      </c>
      <c r="DG54" s="25">
        <f t="shared" si="34"/>
        <v>0</v>
      </c>
      <c r="DH54" s="25">
        <f t="shared" si="35"/>
        <v>1</v>
      </c>
      <c r="DI54" s="25">
        <f t="shared" si="36"/>
        <v>0</v>
      </c>
      <c r="DJ54" s="25">
        <f t="shared" si="37"/>
        <v>0</v>
      </c>
      <c r="DK54" s="25">
        <f t="shared" si="38"/>
        <v>0</v>
      </c>
      <c r="DL54" s="25">
        <f t="shared" si="39"/>
        <v>0</v>
      </c>
      <c r="DM54" s="25">
        <f t="shared" si="40"/>
        <v>0</v>
      </c>
      <c r="DN54" s="25">
        <f t="shared" si="41"/>
        <v>0</v>
      </c>
      <c r="DO54" s="25">
        <f t="shared" si="42"/>
        <v>0</v>
      </c>
      <c r="DP54" s="25">
        <f t="shared" si="43"/>
        <v>0</v>
      </c>
      <c r="DQ54" s="25">
        <f t="shared" si="44"/>
        <v>0</v>
      </c>
      <c r="DR54" s="25">
        <f t="shared" si="45"/>
        <v>0</v>
      </c>
    </row>
    <row r="55" spans="1:123" s="53" customFormat="1" ht="15.75" customHeight="1" x14ac:dyDescent="0.25">
      <c r="A55" s="54"/>
      <c r="B55" s="55"/>
      <c r="D55" s="3"/>
      <c r="E55" s="56">
        <v>2</v>
      </c>
      <c r="F55" s="56">
        <v>3</v>
      </c>
      <c r="G55" s="56">
        <v>4</v>
      </c>
      <c r="H55" s="56">
        <v>5</v>
      </c>
      <c r="I55" s="56">
        <v>6</v>
      </c>
      <c r="J55" s="56">
        <v>7</v>
      </c>
      <c r="K55" s="56">
        <v>9</v>
      </c>
      <c r="L55" s="56">
        <v>10</v>
      </c>
      <c r="M55" s="56">
        <v>11</v>
      </c>
      <c r="N55" s="56">
        <v>12</v>
      </c>
      <c r="O55" s="56">
        <v>13</v>
      </c>
      <c r="P55" s="56">
        <v>14</v>
      </c>
      <c r="Q55" s="56">
        <v>16</v>
      </c>
      <c r="R55" s="56">
        <v>17</v>
      </c>
      <c r="S55" s="56">
        <v>18</v>
      </c>
      <c r="T55" s="56">
        <v>19</v>
      </c>
      <c r="U55" s="56">
        <v>20</v>
      </c>
      <c r="V55" s="56">
        <v>21</v>
      </c>
      <c r="W55" s="56">
        <v>23</v>
      </c>
      <c r="X55" s="56">
        <v>24</v>
      </c>
      <c r="Y55" s="56">
        <v>25</v>
      </c>
      <c r="Z55" s="56">
        <v>26</v>
      </c>
      <c r="AA55" s="56">
        <v>27</v>
      </c>
      <c r="AB55" s="56">
        <v>28</v>
      </c>
      <c r="AC55" s="56">
        <v>30</v>
      </c>
      <c r="AD55" s="56">
        <v>1</v>
      </c>
      <c r="AE55" s="56">
        <v>2</v>
      </c>
      <c r="AF55" s="56">
        <v>3</v>
      </c>
      <c r="AG55" s="56">
        <v>4</v>
      </c>
      <c r="AH55" s="56">
        <v>5</v>
      </c>
      <c r="AI55" s="56">
        <v>7</v>
      </c>
      <c r="AJ55" s="56">
        <v>8</v>
      </c>
      <c r="AK55" s="56">
        <v>9</v>
      </c>
      <c r="AL55" s="56">
        <v>10</v>
      </c>
      <c r="AM55" s="56">
        <v>11</v>
      </c>
      <c r="AN55" s="56">
        <v>12</v>
      </c>
      <c r="AO55" s="56">
        <v>14</v>
      </c>
      <c r="AP55" s="56">
        <v>15</v>
      </c>
      <c r="AQ55" s="57">
        <v>16</v>
      </c>
      <c r="AR55" s="56">
        <v>17</v>
      </c>
      <c r="AS55" s="56">
        <v>18</v>
      </c>
      <c r="AT55" s="56">
        <v>19</v>
      </c>
      <c r="AU55" s="56">
        <v>21</v>
      </c>
      <c r="AV55" s="56">
        <v>22</v>
      </c>
      <c r="AW55" s="56">
        <v>23</v>
      </c>
      <c r="AX55" s="56">
        <v>24</v>
      </c>
      <c r="AY55" s="56">
        <v>25</v>
      </c>
      <c r="AZ55" s="56">
        <v>26</v>
      </c>
      <c r="BA55" s="56">
        <v>5</v>
      </c>
      <c r="BB55" s="56">
        <v>6</v>
      </c>
      <c r="BC55" s="56">
        <v>7</v>
      </c>
      <c r="BD55" s="56">
        <v>8</v>
      </c>
      <c r="BE55" s="56">
        <v>9</v>
      </c>
      <c r="BF55" s="56">
        <v>11</v>
      </c>
      <c r="BG55" s="56">
        <v>12</v>
      </c>
      <c r="BH55" s="56">
        <v>13</v>
      </c>
      <c r="BI55" s="56">
        <v>14</v>
      </c>
      <c r="BJ55" s="56">
        <v>15</v>
      </c>
      <c r="BK55" s="56">
        <v>16</v>
      </c>
      <c r="BL55" s="56">
        <v>18</v>
      </c>
      <c r="BM55" s="56">
        <v>19</v>
      </c>
      <c r="BN55" s="56">
        <v>20</v>
      </c>
      <c r="BO55" s="56">
        <v>21</v>
      </c>
      <c r="BP55" s="56">
        <v>22</v>
      </c>
      <c r="BQ55" s="56">
        <v>23</v>
      </c>
      <c r="BR55" s="56">
        <v>25</v>
      </c>
      <c r="BS55" s="56">
        <v>26</v>
      </c>
      <c r="BT55" s="56">
        <v>27</v>
      </c>
      <c r="BU55" s="56">
        <v>28</v>
      </c>
      <c r="BV55" s="56">
        <v>29</v>
      </c>
      <c r="BW55" s="56">
        <v>30</v>
      </c>
      <c r="BX55" s="56">
        <v>2</v>
      </c>
      <c r="BY55" s="56">
        <v>3</v>
      </c>
      <c r="BZ55" s="56">
        <v>4</v>
      </c>
      <c r="CA55" s="56">
        <v>5</v>
      </c>
      <c r="CB55" s="56">
        <v>6</v>
      </c>
      <c r="CC55" s="56">
        <v>7</v>
      </c>
      <c r="CD55" s="56">
        <v>9</v>
      </c>
      <c r="CE55" s="56">
        <v>10</v>
      </c>
      <c r="CF55" s="56">
        <v>11</v>
      </c>
      <c r="CG55" s="56">
        <v>12</v>
      </c>
      <c r="CH55" s="56">
        <v>13</v>
      </c>
      <c r="CI55" s="56">
        <v>14</v>
      </c>
      <c r="CJ55" s="56">
        <v>16</v>
      </c>
      <c r="CK55" s="56">
        <v>17</v>
      </c>
      <c r="CL55" s="56">
        <v>18</v>
      </c>
      <c r="CM55" s="56">
        <v>19</v>
      </c>
      <c r="CN55" s="56">
        <v>20</v>
      </c>
      <c r="CO55" s="56">
        <v>21</v>
      </c>
      <c r="CP55" s="56">
        <v>23</v>
      </c>
      <c r="CQ55" s="56">
        <v>24</v>
      </c>
      <c r="CR55" s="56">
        <v>25</v>
      </c>
      <c r="CS55" s="56">
        <v>26</v>
      </c>
      <c r="CT55" s="56">
        <v>27</v>
      </c>
      <c r="CU55" s="56">
        <v>28</v>
      </c>
      <c r="CV55" s="25"/>
      <c r="CW55" s="26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</row>
    <row r="56" spans="1:123" s="3" customFormat="1" ht="16.350000000000001" customHeight="1" x14ac:dyDescent="0.25">
      <c r="B56" s="58"/>
      <c r="E56" s="72" t="s">
        <v>3</v>
      </c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3" t="s">
        <v>4</v>
      </c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4" t="s">
        <v>5</v>
      </c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5" t="s">
        <v>6</v>
      </c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25"/>
      <c r="CW56" s="26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53"/>
    </row>
    <row r="57" spans="1:123" ht="58.35" customHeight="1" x14ac:dyDescent="0.25">
      <c r="A57" s="59" t="s">
        <v>110</v>
      </c>
      <c r="DQ57" s="5"/>
      <c r="DS57" s="6"/>
    </row>
    <row r="58" spans="1:123" ht="15.75" customHeight="1" x14ac:dyDescent="0.25">
      <c r="DS58" s="6"/>
    </row>
    <row r="59" spans="1:123" ht="15.75" customHeight="1" x14ac:dyDescent="0.25"/>
    <row r="60" spans="1:123" ht="15.75" customHeight="1" x14ac:dyDescent="0.25"/>
    <row r="61" spans="1:123" ht="15.75" customHeight="1" x14ac:dyDescent="0.25"/>
    <row r="62" spans="1:123" ht="15.75" customHeight="1" x14ac:dyDescent="0.25"/>
    <row r="63" spans="1:123" ht="15.75" customHeight="1" x14ac:dyDescent="0.25"/>
    <row r="64" spans="1:12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</sheetData>
  <sortState ref="A2:B54">
    <sortCondition ref="A2:A54"/>
  </sortState>
  <mergeCells count="15">
    <mergeCell ref="CV6:DR6"/>
    <mergeCell ref="E56:AC56"/>
    <mergeCell ref="AD56:AZ56"/>
    <mergeCell ref="BA56:BW56"/>
    <mergeCell ref="BX56:CU56"/>
    <mergeCell ref="A6:B6"/>
    <mergeCell ref="E6:AC6"/>
    <mergeCell ref="AD6:AZ6"/>
    <mergeCell ref="BA6:BW6"/>
    <mergeCell ref="BX6:CU6"/>
    <mergeCell ref="F2:I2"/>
    <mergeCell ref="F3:M3"/>
    <mergeCell ref="Q3:AH3"/>
    <mergeCell ref="F4:M4"/>
    <mergeCell ref="Q4:AF4"/>
  </mergeCells>
  <pageMargins left="0.7" right="0.7" top="1.1437499999999998" bottom="1.1437499999999998" header="0.75" footer="0.75"/>
  <pageSetup paperSize="9" scale="4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Романенко ЮВ</cp:lastModifiedBy>
  <cp:revision>23</cp:revision>
  <cp:lastPrinted>2024-09-06T13:08:56Z</cp:lastPrinted>
  <dcterms:created xsi:type="dcterms:W3CDTF">2021-09-20T17:47:09Z</dcterms:created>
  <dcterms:modified xsi:type="dcterms:W3CDTF">2024-09-06T13:24:43Z</dcterms:modified>
</cp:coreProperties>
</file>