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енко ЮВ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L54" i="1" l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</calcChain>
</file>

<file path=xl/sharedStrings.xml><?xml version="1.0" encoding="utf-8"?>
<sst xmlns="http://schemas.openxmlformats.org/spreadsheetml/2006/main" count="844" uniqueCount="122">
  <si>
    <t>УТВЕРЖДЕН</t>
  </si>
  <si>
    <t>____________________</t>
  </si>
  <si>
    <t>График оценочных процедур в МАОУ СОШ №37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</si>
  <si>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</si>
  <si>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</si>
  <si>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</si>
  <si>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</si>
  <si>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</si>
  <si>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</si>
  <si>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</si>
  <si>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</si>
  <si>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</si>
  <si>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</si>
  <si>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</si>
  <si>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</si>
  <si>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</si>
  <si>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</si>
  <si>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</si>
  <si>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</si>
  <si>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</si>
  <si>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</si>
  <si>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</si>
  <si>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</si>
  <si>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</si>
  <si>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</si>
  <si>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</si>
  <si>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</si>
  <si>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</si>
  <si>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</si>
  <si>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</si>
  <si>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</si>
  <si>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</si>
  <si>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</si>
  <si>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</si>
  <si>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</si>
  <si>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</si>
  <si>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</si>
  <si>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</si>
  <si>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</si>
  <si>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</si>
  <si>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</si>
  <si>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</si>
  <si>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</si>
  <si>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</si>
  <si>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</si>
  <si>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2д</t>
  </si>
  <si>
    <t>2рк</t>
  </si>
  <si>
    <t>Информатика</t>
  </si>
  <si>
    <t>3а</t>
  </si>
  <si>
    <t>История</t>
  </si>
  <si>
    <t xml:space="preserve">
</t>
  </si>
  <si>
    <t>3б</t>
  </si>
  <si>
    <t>Кубановедение</t>
  </si>
  <si>
    <t>3в</t>
  </si>
  <si>
    <t>Литература, литчтение</t>
  </si>
  <si>
    <t>3г</t>
  </si>
  <si>
    <t>Математика</t>
  </si>
  <si>
    <t>3д</t>
  </si>
  <si>
    <t>Музыка</t>
  </si>
  <si>
    <t>3рк</t>
  </si>
  <si>
    <t>Немецкий</t>
  </si>
  <si>
    <t>4а</t>
  </si>
  <si>
    <t>ВПР</t>
  </si>
  <si>
    <t>МАТ ВПР</t>
  </si>
  <si>
    <t>РУ ВПР</t>
  </si>
  <si>
    <t>ОБЗР</t>
  </si>
  <si>
    <t>4б</t>
  </si>
  <si>
    <t>Обществознание</t>
  </si>
  <si>
    <t>4в</t>
  </si>
  <si>
    <t>Окружающий мир</t>
  </si>
  <si>
    <t>4г</t>
  </si>
  <si>
    <t>Русский язык</t>
  </si>
  <si>
    <t>4д</t>
  </si>
  <si>
    <t>Технология</t>
  </si>
  <si>
    <t>4е</t>
  </si>
  <si>
    <t xml:space="preserve">МАТ </t>
  </si>
  <si>
    <t>Физика</t>
  </si>
  <si>
    <t>5а</t>
  </si>
  <si>
    <t>ВПР мат</t>
  </si>
  <si>
    <t>ВПР рус</t>
  </si>
  <si>
    <t>Физкультура</t>
  </si>
  <si>
    <t>5б</t>
  </si>
  <si>
    <t>лит</t>
  </si>
  <si>
    <t>рус</t>
  </si>
  <si>
    <t>Французский</t>
  </si>
  <si>
    <t>5в</t>
  </si>
  <si>
    <t>Химия</t>
  </si>
  <si>
    <t>5г</t>
  </si>
  <si>
    <t>5д</t>
  </si>
  <si>
    <t>6а</t>
  </si>
  <si>
    <t>ВПРмат</t>
  </si>
  <si>
    <t>ВПРрус</t>
  </si>
  <si>
    <t>6б</t>
  </si>
  <si>
    <t>6в</t>
  </si>
  <si>
    <t>6г</t>
  </si>
  <si>
    <t>6д</t>
  </si>
  <si>
    <t>6е</t>
  </si>
  <si>
    <t>7а</t>
  </si>
  <si>
    <t>7б</t>
  </si>
  <si>
    <t>ИНФ ГЕМ</t>
  </si>
  <si>
    <t>7в</t>
  </si>
  <si>
    <t>7г</t>
  </si>
  <si>
    <t>ЛИТ АЛГ</t>
  </si>
  <si>
    <t xml:space="preserve">ФИЗ </t>
  </si>
  <si>
    <t>7д</t>
  </si>
  <si>
    <t>8а</t>
  </si>
  <si>
    <t>хим</t>
  </si>
  <si>
    <t>8б</t>
  </si>
  <si>
    <t>8в</t>
  </si>
  <si>
    <t>8г</t>
  </si>
  <si>
    <t>8д</t>
  </si>
  <si>
    <t>9а</t>
  </si>
  <si>
    <t>9б</t>
  </si>
  <si>
    <t>9в</t>
  </si>
  <si>
    <t>9г</t>
  </si>
  <si>
    <t>9д</t>
  </si>
  <si>
    <t>10а</t>
  </si>
  <si>
    <t>инф</t>
  </si>
  <si>
    <t>11а</t>
  </si>
  <si>
    <t>ИНФ(Б)</t>
  </si>
  <si>
    <t>11б</t>
  </si>
  <si>
    <t>жирным шрифтом обозначены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</si>
</sst>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Arial"/>
    </font>
    <font>
      <b/>
      <sz val="10"/>
      <name val="Arial"/>
    </font>
    <font>
      <sz val="10"/>
      <color indexed="65"/>
      <name val="Arial"/>
    </font>
    <font>
      <sz val="10"/>
      <color rgb="FFCC0000"/>
      <name val="Arial"/>
    </font>
    <font>
      <b/>
      <sz val="10"/>
      <color indexed="65"/>
      <name val="Arial"/>
    </font>
    <font>
      <i/>
      <sz val="10"/>
      <color indexed="23"/>
      <name val="Arial"/>
    </font>
    <font>
      <sz val="10"/>
      <color rgb="FF006600"/>
      <name val="Arial"/>
    </font>
    <font>
      <b/>
      <sz val="24"/>
      <name val="Arial"/>
    </font>
    <font>
      <sz val="18"/>
      <name val="Arial"/>
    </font>
    <font>
      <sz val="12"/>
      <name val="Arial"/>
    </font>
    <font>
      <u/>
      <sz val="10"/>
      <color rgb="FF0000EE"/>
      <name val="Arial"/>
    </font>
    <font>
      <sz val="10"/>
      <color rgb="FF996600"/>
      <name val="Arial"/>
    </font>
    <font>
      <sz val="10"/>
      <color indexed="63"/>
      <name val="Arial"/>
    </font>
    <font>
      <sz val="10"/>
      <name val="Calibri"/>
      <scheme val="minor"/>
    </font>
    <font>
      <b/>
      <sz val="10"/>
      <color rgb="FFC00000"/>
      <name val="Calibri"/>
      <scheme val="minor"/>
    </font>
    <font>
      <sz val="12"/>
      <name val="Times New Roman"/>
    </font>
    <font>
      <sz val="11"/>
      <name val="Calibri"/>
    </font>
    <font>
      <sz val="14"/>
      <name val="Times New Roman"/>
    </font>
    <font>
      <u/>
      <sz val="11"/>
      <name val="Calibri"/>
    </font>
    <font>
      <b/>
      <sz val="14"/>
      <name val="Times New Roman"/>
    </font>
    <font>
      <b/>
      <sz val="10"/>
      <color rgb="FF632423"/>
      <name val="Calibri"/>
      <scheme val="minor"/>
    </font>
    <font>
      <sz val="10"/>
      <color rgb="FF632423"/>
      <name val="Calibri"/>
      <scheme val="minor"/>
    </font>
    <font>
      <sz val="12"/>
      <color theme="8" tint="-0.499984740745262"/>
      <name val="Times New Roman"/>
    </font>
    <font>
      <i/>
      <sz val="12"/>
      <name val="Times New Roman"/>
    </font>
    <font>
      <b/>
      <sz val="12"/>
      <color theme="8" tint="-0.499984740745262"/>
      <name val="Times New Roman"/>
    </font>
    <font>
      <sz val="11"/>
      <color indexed="2"/>
      <name val="Calibri"/>
    </font>
    <font>
      <i/>
      <sz val="11"/>
      <name val="Calibri"/>
    </font>
    <font>
      <b/>
      <sz val="11"/>
      <color theme="1"/>
      <name val="Calibri"/>
    </font>
    <font>
      <b/>
      <sz val="10"/>
      <name val="Calibri"/>
      <scheme val="minor"/>
    </font>
    <font>
      <b/>
      <sz val="11"/>
      <name val="Calibri"/>
    </font>
    <font>
      <b/>
      <sz val="11"/>
      <color rgb="FFC00000"/>
      <name val="Calibri"/>
    </font>
    <font>
      <b/>
      <sz val="10"/>
      <color theme="1" tint="4.9989318521683403E-2"/>
      <name val="Calibri"/>
      <scheme val="minor"/>
    </font>
    <font>
      <b/>
      <sz val="12"/>
      <color rgb="FFC00000"/>
      <name val="Times New Roman"/>
    </font>
    <font>
      <sz val="11"/>
      <color theme="1"/>
      <name val="Arial"/>
    </font>
  </fonts>
  <fills count="16">
    <fill>
      <patternFill patternType="none"/>
    </fill>
    <fill>
      <patternFill patternType="gray125"/>
    </fill>
    <fill>
      <patternFill patternType="solid"/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theme="4" tint="0.39997558519241921"/>
        <bgColor indexed="5"/>
      </patternFill>
    </fill>
    <fill>
      <patternFill patternType="solid">
        <fgColor theme="4" tint="-0.249977111117893"/>
        <bgColor rgb="FF92D050"/>
      </patternFill>
    </fill>
    <fill>
      <patternFill patternType="solid">
        <fgColor rgb="FF92D050"/>
        <bgColor rgb="FF8DB3E2"/>
      </patternFill>
    </fill>
    <fill>
      <patternFill patternType="solid">
        <fgColor rgb="FF0AF615"/>
        <bgColor rgb="FF8DB3E2"/>
      </patternFill>
    </fill>
    <fill>
      <patternFill patternType="solid">
        <fgColor rgb="FFEF7BDE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33" fillId="0" borderId="0"/>
    <xf numFmtId="0" fontId="33" fillId="0" borderId="0"/>
    <xf numFmtId="0" fontId="3" fillId="0" borderId="0"/>
  </cellStyleXfs>
  <cellXfs count="110">
    <xf numFmtId="0" fontId="0" fillId="0" borderId="0" xfId="0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15" borderId="7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1" fillId="15" borderId="14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1" fillId="15" borderId="15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6" fillId="0" borderId="2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29" fillId="0" borderId="23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25" fillId="0" borderId="14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15" fillId="13" borderId="5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15" fillId="11" borderId="30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/>
    </xf>
    <xf numFmtId="0" fontId="15" fillId="13" borderId="32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M612"/>
  <sheetViews>
    <sheetView tabSelected="1" zoomScale="70" workbookViewId="0">
      <pane xSplit="4" ySplit="7" topLeftCell="BG11" activePane="bottomRight" state="frozen"/>
      <selection activeCell="AH58" sqref="AH58"/>
      <selection pane="topRight"/>
      <selection pane="bottomLeft"/>
      <selection pane="bottomRight" activeCell="CI50" sqref="CI50"/>
    </sheetView>
  </sheetViews>
  <sheetFormatPr defaultRowHeight="15" customHeight="1" x14ac:dyDescent="0.25"/>
  <cols>
    <col min="1" max="1" width="14.375" style="1" customWidth="1"/>
    <col min="2" max="2" width="4.5" style="2" customWidth="1"/>
    <col min="3" max="3" width="2.125" customWidth="1"/>
    <col min="4" max="4" width="5.375" style="3" customWidth="1"/>
    <col min="5" max="93" width="4.625" style="4" customWidth="1"/>
    <col min="94" max="114" width="4.625" style="5" customWidth="1"/>
    <col min="115" max="116" width="4.625" style="6" customWidth="1"/>
    <col min="117" max="1018" width="12.875" customWidth="1"/>
  </cols>
  <sheetData>
    <row r="2" spans="1:116" ht="20.100000000000001" customHeight="1" x14ac:dyDescent="0.25">
      <c r="F2" s="106" t="s">
        <v>0</v>
      </c>
      <c r="G2" s="106"/>
      <c r="H2" s="106"/>
      <c r="I2" s="106"/>
    </row>
    <row r="3" spans="1:116" ht="20.100000000000001" customHeight="1" x14ac:dyDescent="0.25">
      <c r="F3" s="107" t="s">
        <v>1</v>
      </c>
      <c r="G3" s="107"/>
      <c r="H3" s="107"/>
      <c r="I3" s="107"/>
      <c r="J3" s="107"/>
      <c r="K3" s="107"/>
      <c r="L3" s="107"/>
      <c r="M3" s="107"/>
      <c r="Q3" s="108" t="s">
        <v>2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</row>
    <row r="4" spans="1:116" ht="20.100000000000001" customHeight="1" x14ac:dyDescent="0.25">
      <c r="F4" s="109" t="s">
        <v>1</v>
      </c>
      <c r="G4" s="109"/>
      <c r="H4" s="109"/>
      <c r="I4" s="109"/>
      <c r="J4" s="109"/>
      <c r="K4" s="109"/>
      <c r="L4" s="109"/>
      <c r="M4" s="109"/>
      <c r="Q4" s="108" t="s">
        <v>3</v>
      </c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</row>
    <row r="6" spans="1:116" s="7" customFormat="1" ht="30" customHeight="1" x14ac:dyDescent="0.2">
      <c r="A6" s="100" t="s">
        <v>4</v>
      </c>
      <c r="B6" s="100"/>
      <c r="D6" s="8"/>
      <c r="E6" s="101" t="s">
        <v>5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 t="s">
        <v>6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3" t="s">
        <v>7</v>
      </c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4" t="s">
        <v>8</v>
      </c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90" t="s">
        <v>9</v>
      </c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2" t="s">
        <v>10</v>
      </c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</row>
    <row r="7" spans="1:116" s="7" customFormat="1" ht="18" customHeight="1" x14ac:dyDescent="0.2">
      <c r="A7" s="9" t="s">
        <v>11</v>
      </c>
      <c r="B7" s="10" t="s">
        <v>12</v>
      </c>
      <c r="D7" s="11" t="s">
        <v>13</v>
      </c>
      <c r="E7" s="12">
        <v>9</v>
      </c>
      <c r="F7" s="13">
        <v>10</v>
      </c>
      <c r="G7" s="13">
        <v>13</v>
      </c>
      <c r="H7" s="13">
        <v>14</v>
      </c>
      <c r="I7" s="13">
        <v>15</v>
      </c>
      <c r="J7" s="14">
        <v>16</v>
      </c>
      <c r="K7" s="12">
        <v>17</v>
      </c>
      <c r="L7" s="13">
        <v>20</v>
      </c>
      <c r="M7" s="13">
        <v>21</v>
      </c>
      <c r="N7" s="13">
        <v>22</v>
      </c>
      <c r="O7" s="13">
        <v>23</v>
      </c>
      <c r="P7" s="14">
        <v>24</v>
      </c>
      <c r="Q7" s="12">
        <v>27</v>
      </c>
      <c r="R7" s="13">
        <v>28</v>
      </c>
      <c r="S7" s="13">
        <v>29</v>
      </c>
      <c r="T7" s="13">
        <v>30</v>
      </c>
      <c r="U7" s="13">
        <v>31</v>
      </c>
      <c r="V7" s="13">
        <v>3</v>
      </c>
      <c r="W7" s="13">
        <v>4</v>
      </c>
      <c r="X7" s="13">
        <v>5</v>
      </c>
      <c r="Y7" s="13">
        <v>6</v>
      </c>
      <c r="Z7" s="14">
        <v>7</v>
      </c>
      <c r="AA7" s="12">
        <v>10</v>
      </c>
      <c r="AB7" s="13">
        <v>11</v>
      </c>
      <c r="AC7" s="13">
        <v>12</v>
      </c>
      <c r="AD7" s="13">
        <v>13</v>
      </c>
      <c r="AE7" s="13">
        <v>14</v>
      </c>
      <c r="AF7" s="14">
        <v>17</v>
      </c>
      <c r="AG7" s="12">
        <v>18</v>
      </c>
      <c r="AH7" s="13">
        <v>19</v>
      </c>
      <c r="AI7" s="13">
        <v>20</v>
      </c>
      <c r="AJ7" s="13">
        <v>21</v>
      </c>
      <c r="AK7" s="13">
        <v>24</v>
      </c>
      <c r="AL7" s="14">
        <v>25</v>
      </c>
      <c r="AM7" s="12">
        <v>26</v>
      </c>
      <c r="AN7" s="13">
        <v>27</v>
      </c>
      <c r="AO7" s="13">
        <v>28</v>
      </c>
      <c r="AP7" s="13">
        <v>3</v>
      </c>
      <c r="AQ7" s="13">
        <v>4</v>
      </c>
      <c r="AR7" s="13">
        <v>5</v>
      </c>
      <c r="AS7" s="13">
        <v>6</v>
      </c>
      <c r="AT7" s="14">
        <v>7</v>
      </c>
      <c r="AU7" s="12">
        <v>10</v>
      </c>
      <c r="AV7" s="13">
        <v>11</v>
      </c>
      <c r="AW7" s="13">
        <v>12</v>
      </c>
      <c r="AX7" s="13">
        <v>13</v>
      </c>
      <c r="AY7" s="13">
        <v>14</v>
      </c>
      <c r="AZ7" s="14">
        <v>17</v>
      </c>
      <c r="BA7" s="12">
        <v>18</v>
      </c>
      <c r="BB7" s="13">
        <v>19</v>
      </c>
      <c r="BC7" s="13">
        <v>20</v>
      </c>
      <c r="BD7" s="13">
        <v>21</v>
      </c>
      <c r="BE7" s="13">
        <v>31</v>
      </c>
      <c r="BF7" s="15">
        <v>1</v>
      </c>
      <c r="BG7" s="15">
        <v>2</v>
      </c>
      <c r="BH7" s="15">
        <v>3</v>
      </c>
      <c r="BI7" s="15">
        <v>4</v>
      </c>
      <c r="BJ7" s="15">
        <v>7</v>
      </c>
      <c r="BK7" s="15">
        <v>8</v>
      </c>
      <c r="BL7" s="15">
        <v>9</v>
      </c>
      <c r="BM7" s="15">
        <v>10</v>
      </c>
      <c r="BN7" s="15">
        <v>11</v>
      </c>
      <c r="BO7" s="15">
        <v>14</v>
      </c>
      <c r="BP7" s="15">
        <v>15</v>
      </c>
      <c r="BQ7" s="15">
        <v>16</v>
      </c>
      <c r="BR7" s="15">
        <v>17</v>
      </c>
      <c r="BS7" s="15">
        <v>18</v>
      </c>
      <c r="BT7" s="15">
        <v>21</v>
      </c>
      <c r="BU7" s="15">
        <v>22</v>
      </c>
      <c r="BV7" s="15">
        <v>23</v>
      </c>
      <c r="BW7" s="15">
        <v>24</v>
      </c>
      <c r="BX7" s="15">
        <v>25</v>
      </c>
      <c r="BY7" s="15">
        <v>28</v>
      </c>
      <c r="BZ7" s="15">
        <v>29</v>
      </c>
      <c r="CA7" s="15">
        <v>30</v>
      </c>
      <c r="CB7" s="12">
        <v>5</v>
      </c>
      <c r="CC7" s="13">
        <v>6</v>
      </c>
      <c r="CD7" s="13">
        <v>7</v>
      </c>
      <c r="CE7" s="13">
        <v>8</v>
      </c>
      <c r="CF7" s="13">
        <v>12</v>
      </c>
      <c r="CG7" s="14">
        <v>13</v>
      </c>
      <c r="CH7" s="12">
        <v>14</v>
      </c>
      <c r="CI7" s="13">
        <v>15</v>
      </c>
      <c r="CJ7" s="13">
        <v>16</v>
      </c>
      <c r="CK7" s="13">
        <v>19</v>
      </c>
      <c r="CL7" s="13">
        <v>20</v>
      </c>
      <c r="CM7" s="14">
        <v>21</v>
      </c>
      <c r="CN7" s="12">
        <v>22</v>
      </c>
      <c r="CO7" s="13">
        <v>23</v>
      </c>
      <c r="CP7" s="16" t="s">
        <v>14</v>
      </c>
      <c r="CQ7" s="17" t="s">
        <v>15</v>
      </c>
      <c r="CR7" s="17" t="s">
        <v>12</v>
      </c>
      <c r="CS7" s="17" t="s">
        <v>16</v>
      </c>
      <c r="CT7" s="17" t="s">
        <v>17</v>
      </c>
      <c r="CU7" s="17" t="s">
        <v>18</v>
      </c>
      <c r="CV7" s="17" t="s">
        <v>19</v>
      </c>
      <c r="CW7" s="17" t="s">
        <v>20</v>
      </c>
      <c r="CX7" s="17" t="s">
        <v>21</v>
      </c>
      <c r="CY7" s="17" t="s">
        <v>22</v>
      </c>
      <c r="CZ7" s="17" t="s">
        <v>23</v>
      </c>
      <c r="DA7" s="17" t="s">
        <v>24</v>
      </c>
      <c r="DB7" s="17" t="s">
        <v>25</v>
      </c>
      <c r="DC7" s="17" t="s">
        <v>26</v>
      </c>
      <c r="DD7" s="17" t="s">
        <v>27</v>
      </c>
      <c r="DE7" s="17" t="s">
        <v>28</v>
      </c>
      <c r="DF7" s="17" t="s">
        <v>29</v>
      </c>
      <c r="DG7" s="17" t="s">
        <v>30</v>
      </c>
      <c r="DH7" s="17" t="s">
        <v>31</v>
      </c>
      <c r="DI7" s="17" t="s">
        <v>32</v>
      </c>
      <c r="DJ7" s="17" t="s">
        <v>33</v>
      </c>
      <c r="DK7" s="17" t="s">
        <v>34</v>
      </c>
      <c r="DL7" s="17" t="s">
        <v>35</v>
      </c>
    </row>
    <row r="8" spans="1:116" ht="18" customHeight="1" x14ac:dyDescent="0.2">
      <c r="A8" s="18" t="s">
        <v>36</v>
      </c>
      <c r="B8" s="19" t="s">
        <v>26</v>
      </c>
      <c r="D8" s="20" t="s">
        <v>37</v>
      </c>
      <c r="E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 t="s">
        <v>15</v>
      </c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 t="s">
        <v>14</v>
      </c>
      <c r="AO8" s="21"/>
      <c r="AP8" s="21"/>
      <c r="AQ8" s="21"/>
      <c r="AR8" s="21"/>
      <c r="AS8" s="21" t="s">
        <v>15</v>
      </c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2"/>
      <c r="BE8" s="21"/>
      <c r="BF8" s="21"/>
      <c r="BG8" s="21"/>
      <c r="BH8" s="21"/>
      <c r="BI8" s="21"/>
      <c r="BJ8" s="21"/>
      <c r="BK8" s="21"/>
      <c r="BL8" s="21"/>
      <c r="BM8" s="21" t="s">
        <v>15</v>
      </c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 t="s">
        <v>14</v>
      </c>
      <c r="CJ8" s="21"/>
      <c r="CK8" s="21"/>
      <c r="CL8" s="21" t="s">
        <v>15</v>
      </c>
      <c r="CM8" s="21"/>
      <c r="CN8" s="21"/>
      <c r="CO8" s="21"/>
      <c r="CP8" s="23">
        <f t="shared" ref="CP8:CP9" si="0">COUNTIF(E8:CO8,"РУС")</f>
        <v>2</v>
      </c>
      <c r="CQ8" s="24">
        <f t="shared" ref="CQ8:CQ9" si="1">COUNTIF(E8:CO8,"МАТ")</f>
        <v>4</v>
      </c>
      <c r="CR8" s="23">
        <f t="shared" ref="CR8:CR9" si="2">COUNTIF(E8:CO8,"АЛГ")</f>
        <v>0</v>
      </c>
      <c r="CS8" s="23">
        <f t="shared" ref="CS8:CS9" si="3">COUNTIF(E8:CO8,"ГЕМ")</f>
        <v>0</v>
      </c>
      <c r="CT8" s="23">
        <f t="shared" ref="CT8:CT9" si="4">COUNTIF(E8:CO8,"ВИС")</f>
        <v>0</v>
      </c>
      <c r="CU8" s="23">
        <f t="shared" ref="CU8:CU9" si="5">COUNTIF(E8:CO8,"БИО")</f>
        <v>0</v>
      </c>
      <c r="CV8" s="23">
        <f t="shared" ref="CV8:CV9" si="6">COUNTIF(E8:CO8,"ГЕО")</f>
        <v>0</v>
      </c>
      <c r="CW8" s="23">
        <f t="shared" ref="CW8:CW9" si="7">COUNTIF(E8:CO8,"ИНФ")</f>
        <v>0</v>
      </c>
      <c r="CX8" s="23">
        <f t="shared" ref="CX8:CX9" si="8">COUNTIF(E8:CO8,"ИСТ")</f>
        <v>0</v>
      </c>
      <c r="CY8" s="23">
        <f t="shared" ref="CY8:CY9" si="9">COUNTIF(E8:CO8,"ЛИТ")</f>
        <v>0</v>
      </c>
      <c r="CZ8" s="23">
        <f t="shared" ref="CZ8:CZ9" si="10">COUNTIF(E8:CO8,"ОБЩ")</f>
        <v>0</v>
      </c>
      <c r="DA8" s="23">
        <f t="shared" ref="DA8:DA9" si="11">COUNTIF(E8:CO8,"ФИЗ")</f>
        <v>0</v>
      </c>
      <c r="DB8" s="23">
        <f t="shared" ref="DB8:DB9" si="12">COUNTIF(E8:CO8,"ХИМ")</f>
        <v>0</v>
      </c>
      <c r="DC8" s="23">
        <f t="shared" ref="DC8:DC9" si="13">COUNTIF(E8:CO8,"АНГ")</f>
        <v>0</v>
      </c>
      <c r="DD8" s="23">
        <f t="shared" ref="DD8:DD9" si="14">COUNTIF(E8:CO8,"НЕМ")</f>
        <v>0</v>
      </c>
      <c r="DE8" s="23">
        <f t="shared" ref="DE8:DE9" si="15">COUNTIF(E8:CO8,"ФРА")</f>
        <v>0</v>
      </c>
      <c r="DF8" s="23">
        <f t="shared" ref="DF8:DF9" si="16">COUNTIF(E8:CO8,"ОКР")</f>
        <v>0</v>
      </c>
      <c r="DG8" s="23">
        <f t="shared" ref="DG8:DG9" si="17">COUNTIF(E8:CO8,"ИЗО")</f>
        <v>0</v>
      </c>
      <c r="DH8" s="23">
        <f t="shared" ref="DH8:DH9" si="18">COUNTIF(E8:CO8,"КУБ")</f>
        <v>0</v>
      </c>
      <c r="DI8" s="23">
        <f t="shared" ref="DI8:DI9" si="19">COUNTIF(E8:CO8,"МУЗ")</f>
        <v>0</v>
      </c>
      <c r="DJ8" s="23">
        <f t="shared" ref="DJ8:DJ9" si="20">COUNTIF(E8:CO8,"ОБЗ")</f>
        <v>0</v>
      </c>
      <c r="DK8" s="23">
        <f t="shared" ref="DK8:DK9" si="21">COUNTIF(E8:CO8,"ТЕХ")</f>
        <v>0</v>
      </c>
      <c r="DL8" s="23">
        <f t="shared" ref="DL8:DL9" si="22">COUNTIF(E8:CO8,"ФЗР")</f>
        <v>0</v>
      </c>
    </row>
    <row r="9" spans="1:116" ht="18" customHeight="1" x14ac:dyDescent="0.2">
      <c r="A9" s="9" t="s">
        <v>38</v>
      </c>
      <c r="B9" s="25" t="s">
        <v>18</v>
      </c>
      <c r="D9" s="26" t="s">
        <v>39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1" t="s">
        <v>15</v>
      </c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1" t="s">
        <v>14</v>
      </c>
      <c r="AO9" s="27"/>
      <c r="AP9" s="27"/>
      <c r="AQ9" s="27"/>
      <c r="AR9" s="27"/>
      <c r="AS9" s="21" t="s">
        <v>15</v>
      </c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2"/>
      <c r="BE9" s="27"/>
      <c r="BF9" s="27"/>
      <c r="BG9" s="27"/>
      <c r="BH9" s="27"/>
      <c r="BI9" s="27"/>
      <c r="BJ9" s="27"/>
      <c r="BK9" s="27"/>
      <c r="BL9" s="27"/>
      <c r="BM9" s="21" t="s">
        <v>15</v>
      </c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1" t="s">
        <v>14</v>
      </c>
      <c r="CJ9" s="27"/>
      <c r="CK9" s="27"/>
      <c r="CL9" s="21" t="s">
        <v>15</v>
      </c>
      <c r="CM9" s="27"/>
      <c r="CN9" s="27"/>
      <c r="CO9" s="27"/>
      <c r="CP9" s="23">
        <f t="shared" si="0"/>
        <v>2</v>
      </c>
      <c r="CQ9" s="24">
        <f t="shared" si="1"/>
        <v>4</v>
      </c>
      <c r="CR9" s="23">
        <f t="shared" si="2"/>
        <v>0</v>
      </c>
      <c r="CS9" s="23">
        <f t="shared" si="3"/>
        <v>0</v>
      </c>
      <c r="CT9" s="23">
        <f t="shared" si="4"/>
        <v>0</v>
      </c>
      <c r="CU9" s="23">
        <f t="shared" si="5"/>
        <v>0</v>
      </c>
      <c r="CV9" s="23">
        <f t="shared" si="6"/>
        <v>0</v>
      </c>
      <c r="CW9" s="23">
        <f t="shared" si="7"/>
        <v>0</v>
      </c>
      <c r="CX9" s="23">
        <f t="shared" si="8"/>
        <v>0</v>
      </c>
      <c r="CY9" s="23">
        <f t="shared" si="9"/>
        <v>0</v>
      </c>
      <c r="CZ9" s="23">
        <f t="shared" si="10"/>
        <v>0</v>
      </c>
      <c r="DA9" s="23">
        <f t="shared" si="11"/>
        <v>0</v>
      </c>
      <c r="DB9" s="23">
        <f t="shared" si="12"/>
        <v>0</v>
      </c>
      <c r="DC9" s="23">
        <f t="shared" si="13"/>
        <v>0</v>
      </c>
      <c r="DD9" s="23">
        <f t="shared" si="14"/>
        <v>0</v>
      </c>
      <c r="DE9" s="23">
        <f t="shared" si="15"/>
        <v>0</v>
      </c>
      <c r="DF9" s="23">
        <f t="shared" si="16"/>
        <v>0</v>
      </c>
      <c r="DG9" s="23">
        <f t="shared" si="17"/>
        <v>0</v>
      </c>
      <c r="DH9" s="23">
        <f t="shared" si="18"/>
        <v>0</v>
      </c>
      <c r="DI9" s="23">
        <f t="shared" si="19"/>
        <v>0</v>
      </c>
      <c r="DJ9" s="23">
        <f t="shared" si="20"/>
        <v>0</v>
      </c>
      <c r="DK9" s="23">
        <f t="shared" si="21"/>
        <v>0</v>
      </c>
      <c r="DL9" s="23">
        <f t="shared" si="22"/>
        <v>0</v>
      </c>
    </row>
    <row r="10" spans="1:116" ht="18" customHeight="1" x14ac:dyDescent="0.2">
      <c r="A10" s="28" t="s">
        <v>40</v>
      </c>
      <c r="B10" s="29" t="s">
        <v>17</v>
      </c>
      <c r="D10" s="26" t="s">
        <v>41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1" t="s">
        <v>15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1" t="s">
        <v>14</v>
      </c>
      <c r="AO10" s="27"/>
      <c r="AP10" s="27"/>
      <c r="AQ10" s="27"/>
      <c r="AR10" s="27"/>
      <c r="AS10" s="21" t="s">
        <v>15</v>
      </c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2"/>
      <c r="BE10" s="27"/>
      <c r="BF10" s="27"/>
      <c r="BG10" s="27"/>
      <c r="BH10" s="27"/>
      <c r="BI10" s="27"/>
      <c r="BJ10" s="27"/>
      <c r="BK10" s="27"/>
      <c r="BL10" s="27"/>
      <c r="BM10" s="21" t="s">
        <v>15</v>
      </c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1" t="s">
        <v>14</v>
      </c>
      <c r="CJ10" s="27"/>
      <c r="CK10" s="27"/>
      <c r="CL10" s="21" t="s">
        <v>15</v>
      </c>
      <c r="CM10" s="27"/>
      <c r="CN10" s="27"/>
      <c r="CO10" s="27"/>
      <c r="CP10" s="23">
        <f t="shared" ref="CP10:CP54" si="23">COUNTIF(E10:CO10,"РУС")</f>
        <v>2</v>
      </c>
      <c r="CQ10" s="24">
        <f t="shared" ref="CQ10:CQ54" si="24">COUNTIF(E10:CO10,"МАТ")</f>
        <v>4</v>
      </c>
      <c r="CR10" s="23">
        <f t="shared" ref="CR10:CR54" si="25">COUNTIF(E10:CO10,"АЛГ")</f>
        <v>0</v>
      </c>
      <c r="CS10" s="23">
        <f t="shared" ref="CS10:CS54" si="26">COUNTIF(E10:CO10,"ГЕМ")</f>
        <v>0</v>
      </c>
      <c r="CT10" s="23">
        <f t="shared" ref="CT10:CT54" si="27">COUNTIF(E10:CO10,"ВИС")</f>
        <v>0</v>
      </c>
      <c r="CU10" s="23">
        <f t="shared" ref="CU10:CU54" si="28">COUNTIF(E10:CO10,"БИО")</f>
        <v>0</v>
      </c>
      <c r="CV10" s="23">
        <f t="shared" ref="CV10:CV54" si="29">COUNTIF(E10:CO10,"ГЕО")</f>
        <v>0</v>
      </c>
      <c r="CW10" s="23">
        <f t="shared" ref="CW10:CW54" si="30">COUNTIF(E10:CO10,"ИНФ")</f>
        <v>0</v>
      </c>
      <c r="CX10" s="23">
        <f t="shared" ref="CX10:CX54" si="31">COUNTIF(E10:CO10,"ИСТ")</f>
        <v>0</v>
      </c>
      <c r="CY10" s="23">
        <f t="shared" ref="CY10:CY54" si="32">COUNTIF(E10:CO10,"ЛИТ")</f>
        <v>0</v>
      </c>
      <c r="CZ10" s="23">
        <f t="shared" ref="CZ10:CZ54" si="33">COUNTIF(E10:CO10,"ОБЩ")</f>
        <v>0</v>
      </c>
      <c r="DA10" s="23">
        <f t="shared" ref="DA10:DA54" si="34">COUNTIF(E10:CO10,"ФИЗ")</f>
        <v>0</v>
      </c>
      <c r="DB10" s="23">
        <f t="shared" ref="DB10:DB54" si="35">COUNTIF(E10:CO10,"ХИМ")</f>
        <v>0</v>
      </c>
      <c r="DC10" s="23">
        <f t="shared" ref="DC10:DC54" si="36">COUNTIF(E10:CO10,"АНГ")</f>
        <v>0</v>
      </c>
      <c r="DD10" s="23">
        <f t="shared" ref="DD10:DD54" si="37">COUNTIF(E10:CO10,"НЕМ")</f>
        <v>0</v>
      </c>
      <c r="DE10" s="23">
        <f t="shared" ref="DE10:DE54" si="38">COUNTIF(E10:CO10,"ФРА")</f>
        <v>0</v>
      </c>
      <c r="DF10" s="23">
        <f t="shared" ref="DF10:DF54" si="39">COUNTIF(E10:CO10,"ОКР")</f>
        <v>0</v>
      </c>
      <c r="DG10" s="23">
        <f t="shared" ref="DG10:DG54" si="40">COUNTIF(E10:CO10,"ИЗО")</f>
        <v>0</v>
      </c>
      <c r="DH10" s="23">
        <f t="shared" ref="DH10:DH54" si="41">COUNTIF(E10:CO10,"КУБ")</f>
        <v>0</v>
      </c>
      <c r="DI10" s="23">
        <f t="shared" ref="DI10:DI54" si="42">COUNTIF(E10:CO10,"МУЗ")</f>
        <v>0</v>
      </c>
      <c r="DJ10" s="23">
        <f t="shared" ref="DJ10:DJ54" si="43">COUNTIF(E10:CO10,"ОБЗ")</f>
        <v>0</v>
      </c>
      <c r="DK10" s="23">
        <f t="shared" ref="DK10:DK54" si="44">COUNTIF(E10:CO10,"ТЕХ")</f>
        <v>0</v>
      </c>
      <c r="DL10" s="23">
        <f t="shared" ref="DL10:DL54" si="45">COUNTIF(E10:CO10,"ФЗР")</f>
        <v>0</v>
      </c>
    </row>
    <row r="11" spans="1:116" ht="18" customHeight="1" x14ac:dyDescent="0.2">
      <c r="A11" s="9" t="s">
        <v>42</v>
      </c>
      <c r="B11" s="30" t="s">
        <v>19</v>
      </c>
      <c r="D11" s="26" t="s">
        <v>43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1" t="s">
        <v>15</v>
      </c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1" t="s">
        <v>14</v>
      </c>
      <c r="AO11" s="27"/>
      <c r="AP11" s="27"/>
      <c r="AQ11" s="27"/>
      <c r="AR11" s="27"/>
      <c r="AS11" s="21" t="s">
        <v>15</v>
      </c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2"/>
      <c r="BE11" s="27"/>
      <c r="BF11" s="27"/>
      <c r="BG11" s="27"/>
      <c r="BH11" s="27"/>
      <c r="BI11" s="27"/>
      <c r="BJ11" s="27"/>
      <c r="BK11" s="27"/>
      <c r="BL11" s="27"/>
      <c r="BM11" s="21" t="s">
        <v>15</v>
      </c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1" t="s">
        <v>14</v>
      </c>
      <c r="CJ11" s="27"/>
      <c r="CK11" s="27"/>
      <c r="CL11" s="21" t="s">
        <v>15</v>
      </c>
      <c r="CM11" s="27"/>
      <c r="CN11" s="27"/>
      <c r="CO11" s="27"/>
      <c r="CP11" s="23">
        <f t="shared" si="23"/>
        <v>2</v>
      </c>
      <c r="CQ11" s="24">
        <f t="shared" si="24"/>
        <v>4</v>
      </c>
      <c r="CR11" s="23">
        <f t="shared" si="25"/>
        <v>0</v>
      </c>
      <c r="CS11" s="23">
        <f t="shared" si="26"/>
        <v>0</v>
      </c>
      <c r="CT11" s="23">
        <f t="shared" si="27"/>
        <v>0</v>
      </c>
      <c r="CU11" s="23">
        <f t="shared" si="28"/>
        <v>0</v>
      </c>
      <c r="CV11" s="23">
        <f t="shared" si="29"/>
        <v>0</v>
      </c>
      <c r="CW11" s="23">
        <f t="shared" si="30"/>
        <v>0</v>
      </c>
      <c r="CX11" s="23">
        <f t="shared" si="31"/>
        <v>0</v>
      </c>
      <c r="CY11" s="23">
        <f t="shared" si="32"/>
        <v>0</v>
      </c>
      <c r="CZ11" s="23">
        <f t="shared" si="33"/>
        <v>0</v>
      </c>
      <c r="DA11" s="23">
        <f t="shared" si="34"/>
        <v>0</v>
      </c>
      <c r="DB11" s="23">
        <f t="shared" si="35"/>
        <v>0</v>
      </c>
      <c r="DC11" s="23">
        <f t="shared" si="36"/>
        <v>0</v>
      </c>
      <c r="DD11" s="23">
        <f t="shared" si="37"/>
        <v>0</v>
      </c>
      <c r="DE11" s="23">
        <f t="shared" si="38"/>
        <v>0</v>
      </c>
      <c r="DF11" s="23">
        <f t="shared" si="39"/>
        <v>0</v>
      </c>
      <c r="DG11" s="23">
        <f t="shared" si="40"/>
        <v>0</v>
      </c>
      <c r="DH11" s="23">
        <f t="shared" si="41"/>
        <v>0</v>
      </c>
      <c r="DI11" s="23">
        <f t="shared" si="42"/>
        <v>0</v>
      </c>
      <c r="DJ11" s="23">
        <f t="shared" si="43"/>
        <v>0</v>
      </c>
      <c r="DK11" s="23">
        <f t="shared" si="44"/>
        <v>0</v>
      </c>
      <c r="DL11" s="23">
        <f t="shared" si="45"/>
        <v>0</v>
      </c>
    </row>
    <row r="12" spans="1:116" ht="18" customHeight="1" x14ac:dyDescent="0.2">
      <c r="A12" s="9" t="s">
        <v>44</v>
      </c>
      <c r="B12" s="19" t="s">
        <v>16</v>
      </c>
      <c r="D12" s="26" t="s">
        <v>45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1" t="s">
        <v>15</v>
      </c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1" t="s">
        <v>14</v>
      </c>
      <c r="AO12" s="27"/>
      <c r="AP12" s="27"/>
      <c r="AQ12" s="27"/>
      <c r="AR12" s="27"/>
      <c r="AS12" s="21" t="s">
        <v>15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2"/>
      <c r="BE12" s="27"/>
      <c r="BF12" s="27"/>
      <c r="BG12" s="27"/>
      <c r="BH12" s="27"/>
      <c r="BI12" s="27"/>
      <c r="BJ12" s="27"/>
      <c r="BK12" s="27"/>
      <c r="BL12" s="27"/>
      <c r="BM12" s="21" t="s">
        <v>15</v>
      </c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1" t="s">
        <v>14</v>
      </c>
      <c r="CJ12" s="27"/>
      <c r="CK12" s="27"/>
      <c r="CL12" s="21" t="s">
        <v>15</v>
      </c>
      <c r="CM12" s="27"/>
      <c r="CN12" s="27"/>
      <c r="CO12" s="27"/>
      <c r="CP12" s="23">
        <f t="shared" si="23"/>
        <v>2</v>
      </c>
      <c r="CQ12" s="24">
        <f t="shared" si="24"/>
        <v>4</v>
      </c>
      <c r="CR12" s="23">
        <f t="shared" si="25"/>
        <v>0</v>
      </c>
      <c r="CS12" s="23">
        <f t="shared" si="26"/>
        <v>0</v>
      </c>
      <c r="CT12" s="23">
        <f t="shared" si="27"/>
        <v>0</v>
      </c>
      <c r="CU12" s="23">
        <f t="shared" si="28"/>
        <v>0</v>
      </c>
      <c r="CV12" s="23">
        <f t="shared" si="29"/>
        <v>0</v>
      </c>
      <c r="CW12" s="23">
        <f t="shared" si="30"/>
        <v>0</v>
      </c>
      <c r="CX12" s="23">
        <f t="shared" si="31"/>
        <v>0</v>
      </c>
      <c r="CY12" s="23">
        <f t="shared" si="32"/>
        <v>0</v>
      </c>
      <c r="CZ12" s="23">
        <f t="shared" si="33"/>
        <v>0</v>
      </c>
      <c r="DA12" s="23">
        <f t="shared" si="34"/>
        <v>0</v>
      </c>
      <c r="DB12" s="23">
        <f t="shared" si="35"/>
        <v>0</v>
      </c>
      <c r="DC12" s="23">
        <f t="shared" si="36"/>
        <v>0</v>
      </c>
      <c r="DD12" s="23">
        <f t="shared" si="37"/>
        <v>0</v>
      </c>
      <c r="DE12" s="23">
        <f t="shared" si="38"/>
        <v>0</v>
      </c>
      <c r="DF12" s="23">
        <f t="shared" si="39"/>
        <v>0</v>
      </c>
      <c r="DG12" s="23">
        <f t="shared" si="40"/>
        <v>0</v>
      </c>
      <c r="DH12" s="23">
        <f t="shared" si="41"/>
        <v>0</v>
      </c>
      <c r="DI12" s="23">
        <f t="shared" si="42"/>
        <v>0</v>
      </c>
      <c r="DJ12" s="23">
        <f t="shared" si="43"/>
        <v>0</v>
      </c>
      <c r="DK12" s="23">
        <f t="shared" si="44"/>
        <v>0</v>
      </c>
      <c r="DL12" s="23">
        <f t="shared" si="45"/>
        <v>0</v>
      </c>
    </row>
    <row r="13" spans="1:116" ht="18" customHeight="1" x14ac:dyDescent="0.2">
      <c r="A13" s="9" t="s">
        <v>30</v>
      </c>
      <c r="B13" s="19" t="s">
        <v>30</v>
      </c>
      <c r="D13" s="26" t="s">
        <v>46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1" t="s">
        <v>15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1" t="s">
        <v>14</v>
      </c>
      <c r="AO13" s="27"/>
      <c r="AP13" s="27"/>
      <c r="AQ13" s="27"/>
      <c r="AR13" s="27"/>
      <c r="AS13" s="21" t="s">
        <v>15</v>
      </c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2"/>
      <c r="BE13" s="27"/>
      <c r="BF13" s="27"/>
      <c r="BG13" s="27"/>
      <c r="BH13" s="27"/>
      <c r="BI13" s="27"/>
      <c r="BJ13" s="27"/>
      <c r="BK13" s="27"/>
      <c r="BL13" s="27"/>
      <c r="BM13" s="21" t="s">
        <v>15</v>
      </c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1" t="s">
        <v>14</v>
      </c>
      <c r="CJ13" s="27"/>
      <c r="CK13" s="27"/>
      <c r="CL13" s="21" t="s">
        <v>15</v>
      </c>
      <c r="CM13" s="27"/>
      <c r="CN13" s="27"/>
      <c r="CO13" s="27"/>
      <c r="CP13" s="23">
        <f t="shared" si="23"/>
        <v>2</v>
      </c>
      <c r="CQ13" s="24">
        <f t="shared" si="24"/>
        <v>4</v>
      </c>
      <c r="CR13" s="23">
        <f t="shared" si="25"/>
        <v>0</v>
      </c>
      <c r="CS13" s="23">
        <f t="shared" si="26"/>
        <v>0</v>
      </c>
      <c r="CT13" s="23">
        <f t="shared" si="27"/>
        <v>0</v>
      </c>
      <c r="CU13" s="23">
        <f t="shared" si="28"/>
        <v>0</v>
      </c>
      <c r="CV13" s="23">
        <f t="shared" si="29"/>
        <v>0</v>
      </c>
      <c r="CW13" s="23">
        <f t="shared" si="30"/>
        <v>0</v>
      </c>
      <c r="CX13" s="23">
        <f t="shared" si="31"/>
        <v>0</v>
      </c>
      <c r="CY13" s="23">
        <f t="shared" si="32"/>
        <v>0</v>
      </c>
      <c r="CZ13" s="23">
        <f t="shared" si="33"/>
        <v>0</v>
      </c>
      <c r="DA13" s="23">
        <f t="shared" si="34"/>
        <v>0</v>
      </c>
      <c r="DB13" s="23">
        <f t="shared" si="35"/>
        <v>0</v>
      </c>
      <c r="DC13" s="23">
        <f t="shared" si="36"/>
        <v>0</v>
      </c>
      <c r="DD13" s="23">
        <f t="shared" si="37"/>
        <v>0</v>
      </c>
      <c r="DE13" s="23">
        <f t="shared" si="38"/>
        <v>0</v>
      </c>
      <c r="DF13" s="23">
        <f t="shared" si="39"/>
        <v>0</v>
      </c>
      <c r="DG13" s="23">
        <f t="shared" si="40"/>
        <v>0</v>
      </c>
      <c r="DH13" s="23">
        <f t="shared" si="41"/>
        <v>0</v>
      </c>
      <c r="DI13" s="23">
        <f t="shared" si="42"/>
        <v>0</v>
      </c>
      <c r="DJ13" s="23">
        <f t="shared" si="43"/>
        <v>0</v>
      </c>
      <c r="DK13" s="23">
        <f t="shared" si="44"/>
        <v>0</v>
      </c>
      <c r="DL13" s="23">
        <f t="shared" si="45"/>
        <v>0</v>
      </c>
    </row>
    <row r="14" spans="1:116" ht="18" customHeight="1" x14ac:dyDescent="0.2">
      <c r="A14" s="9" t="s">
        <v>47</v>
      </c>
      <c r="B14" s="19" t="s">
        <v>20</v>
      </c>
      <c r="D14" s="26" t="s">
        <v>48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31"/>
      <c r="S14" s="27"/>
      <c r="T14" s="27"/>
      <c r="U14" s="27"/>
      <c r="V14" s="27"/>
      <c r="W14" s="27" t="s">
        <v>15</v>
      </c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4" t="s">
        <v>14</v>
      </c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2"/>
      <c r="BE14" s="27"/>
      <c r="BF14" s="27"/>
      <c r="BG14" s="27"/>
      <c r="BH14" s="27"/>
      <c r="BI14" s="27" t="s">
        <v>15</v>
      </c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 t="s">
        <v>15</v>
      </c>
      <c r="CD14" s="27"/>
      <c r="CE14" s="27"/>
      <c r="CF14" s="27"/>
      <c r="CG14" s="27"/>
      <c r="CH14" s="27"/>
      <c r="CI14" s="4" t="s">
        <v>14</v>
      </c>
      <c r="CJ14" s="27"/>
      <c r="CK14" s="27"/>
      <c r="CL14" s="27" t="s">
        <v>15</v>
      </c>
      <c r="CM14" s="27"/>
      <c r="CN14" s="27"/>
      <c r="CO14" s="27"/>
      <c r="CP14" s="23">
        <f t="shared" si="23"/>
        <v>2</v>
      </c>
      <c r="CQ14" s="24">
        <f t="shared" si="24"/>
        <v>4</v>
      </c>
      <c r="CR14" s="23">
        <f t="shared" si="25"/>
        <v>0</v>
      </c>
      <c r="CS14" s="23">
        <f t="shared" si="26"/>
        <v>0</v>
      </c>
      <c r="CT14" s="23">
        <f t="shared" si="27"/>
        <v>0</v>
      </c>
      <c r="CU14" s="23">
        <f t="shared" si="28"/>
        <v>0</v>
      </c>
      <c r="CV14" s="23">
        <f t="shared" si="29"/>
        <v>0</v>
      </c>
      <c r="CW14" s="23">
        <f t="shared" si="30"/>
        <v>0</v>
      </c>
      <c r="CX14" s="23">
        <f t="shared" si="31"/>
        <v>0</v>
      </c>
      <c r="CY14" s="23">
        <f t="shared" si="32"/>
        <v>0</v>
      </c>
      <c r="CZ14" s="23">
        <f t="shared" si="33"/>
        <v>0</v>
      </c>
      <c r="DA14" s="23">
        <f t="shared" si="34"/>
        <v>0</v>
      </c>
      <c r="DB14" s="23">
        <f t="shared" si="35"/>
        <v>0</v>
      </c>
      <c r="DC14" s="23">
        <f t="shared" si="36"/>
        <v>0</v>
      </c>
      <c r="DD14" s="23">
        <f t="shared" si="37"/>
        <v>0</v>
      </c>
      <c r="DE14" s="23">
        <f t="shared" si="38"/>
        <v>0</v>
      </c>
      <c r="DF14" s="23">
        <f t="shared" si="39"/>
        <v>0</v>
      </c>
      <c r="DG14" s="23">
        <f t="shared" si="40"/>
        <v>0</v>
      </c>
      <c r="DH14" s="23">
        <f t="shared" si="41"/>
        <v>0</v>
      </c>
      <c r="DI14" s="23">
        <f t="shared" si="42"/>
        <v>0</v>
      </c>
      <c r="DJ14" s="23">
        <f t="shared" si="43"/>
        <v>0</v>
      </c>
      <c r="DK14" s="23">
        <f t="shared" si="44"/>
        <v>0</v>
      </c>
      <c r="DL14" s="23">
        <f t="shared" si="45"/>
        <v>0</v>
      </c>
    </row>
    <row r="15" spans="1:116" ht="18" customHeight="1" x14ac:dyDescent="0.25">
      <c r="A15" s="9" t="s">
        <v>49</v>
      </c>
      <c r="B15" s="19" t="s">
        <v>21</v>
      </c>
      <c r="C15" s="32" t="s">
        <v>50</v>
      </c>
      <c r="D15" s="26" t="s">
        <v>51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31"/>
      <c r="S15" s="27"/>
      <c r="T15" s="27"/>
      <c r="U15" s="27"/>
      <c r="V15" s="27"/>
      <c r="W15" s="27" t="s">
        <v>15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4" t="s">
        <v>14</v>
      </c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2"/>
      <c r="BE15" s="27"/>
      <c r="BF15" s="27"/>
      <c r="BG15" s="27"/>
      <c r="BH15" s="27"/>
      <c r="BI15" s="27" t="s">
        <v>15</v>
      </c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 t="s">
        <v>15</v>
      </c>
      <c r="CD15" s="27"/>
      <c r="CE15" s="27"/>
      <c r="CF15" s="27"/>
      <c r="CG15" s="27"/>
      <c r="CH15" s="27"/>
      <c r="CI15" s="4" t="s">
        <v>14</v>
      </c>
      <c r="CJ15" s="27"/>
      <c r="CK15" s="27"/>
      <c r="CL15" s="27" t="s">
        <v>15</v>
      </c>
      <c r="CM15" s="27"/>
      <c r="CN15" s="27"/>
      <c r="CO15" s="27"/>
      <c r="CP15" s="23">
        <f t="shared" si="23"/>
        <v>2</v>
      </c>
      <c r="CQ15" s="24">
        <f t="shared" si="24"/>
        <v>4</v>
      </c>
      <c r="CR15" s="23">
        <f t="shared" si="25"/>
        <v>0</v>
      </c>
      <c r="CS15" s="23">
        <f t="shared" si="26"/>
        <v>0</v>
      </c>
      <c r="CT15" s="23">
        <f t="shared" si="27"/>
        <v>0</v>
      </c>
      <c r="CU15" s="23">
        <f t="shared" si="28"/>
        <v>0</v>
      </c>
      <c r="CV15" s="23">
        <f t="shared" si="29"/>
        <v>0</v>
      </c>
      <c r="CW15" s="23">
        <f t="shared" si="30"/>
        <v>0</v>
      </c>
      <c r="CX15" s="23">
        <f t="shared" si="31"/>
        <v>0</v>
      </c>
      <c r="CY15" s="23">
        <f t="shared" si="32"/>
        <v>0</v>
      </c>
      <c r="CZ15" s="23">
        <f t="shared" si="33"/>
        <v>0</v>
      </c>
      <c r="DA15" s="23">
        <f t="shared" si="34"/>
        <v>0</v>
      </c>
      <c r="DB15" s="23">
        <f t="shared" si="35"/>
        <v>0</v>
      </c>
      <c r="DC15" s="23">
        <f t="shared" si="36"/>
        <v>0</v>
      </c>
      <c r="DD15" s="23">
        <f t="shared" si="37"/>
        <v>0</v>
      </c>
      <c r="DE15" s="23">
        <f t="shared" si="38"/>
        <v>0</v>
      </c>
      <c r="DF15" s="23">
        <f t="shared" si="39"/>
        <v>0</v>
      </c>
      <c r="DG15" s="23">
        <f t="shared" si="40"/>
        <v>0</v>
      </c>
      <c r="DH15" s="23">
        <f t="shared" si="41"/>
        <v>0</v>
      </c>
      <c r="DI15" s="23">
        <f t="shared" si="42"/>
        <v>0</v>
      </c>
      <c r="DJ15" s="23">
        <f t="shared" si="43"/>
        <v>0</v>
      </c>
      <c r="DK15" s="23">
        <f t="shared" si="44"/>
        <v>0</v>
      </c>
      <c r="DL15" s="23">
        <f t="shared" si="45"/>
        <v>0</v>
      </c>
    </row>
    <row r="16" spans="1:116" ht="18" customHeight="1" x14ac:dyDescent="0.25">
      <c r="A16" s="9" t="s">
        <v>52</v>
      </c>
      <c r="B16" s="19" t="s">
        <v>31</v>
      </c>
      <c r="C16" s="32"/>
      <c r="D16" s="26" t="s">
        <v>53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31"/>
      <c r="S16" s="27"/>
      <c r="T16" s="27"/>
      <c r="U16" s="27"/>
      <c r="V16" s="27"/>
      <c r="W16" s="27" t="s">
        <v>15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4" t="s">
        <v>14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2"/>
      <c r="BE16" s="27"/>
      <c r="BF16" s="27"/>
      <c r="BG16" s="27"/>
      <c r="BH16" s="27"/>
      <c r="BI16" s="27" t="s">
        <v>15</v>
      </c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 t="s">
        <v>15</v>
      </c>
      <c r="CD16" s="27"/>
      <c r="CE16" s="27"/>
      <c r="CF16" s="27"/>
      <c r="CG16" s="27"/>
      <c r="CH16" s="27"/>
      <c r="CI16" s="4" t="s">
        <v>14</v>
      </c>
      <c r="CJ16" s="27"/>
      <c r="CK16" s="27"/>
      <c r="CL16" s="27" t="s">
        <v>15</v>
      </c>
      <c r="CM16" s="27"/>
      <c r="CN16" s="27"/>
      <c r="CO16" s="27"/>
      <c r="CP16" s="23">
        <f t="shared" si="23"/>
        <v>2</v>
      </c>
      <c r="CQ16" s="24">
        <f t="shared" si="24"/>
        <v>4</v>
      </c>
      <c r="CR16" s="23">
        <f t="shared" si="25"/>
        <v>0</v>
      </c>
      <c r="CS16" s="23">
        <f t="shared" si="26"/>
        <v>0</v>
      </c>
      <c r="CT16" s="23">
        <f t="shared" si="27"/>
        <v>0</v>
      </c>
      <c r="CU16" s="23">
        <f t="shared" si="28"/>
        <v>0</v>
      </c>
      <c r="CV16" s="23">
        <f t="shared" si="29"/>
        <v>0</v>
      </c>
      <c r="CW16" s="23">
        <f t="shared" si="30"/>
        <v>0</v>
      </c>
      <c r="CX16" s="23">
        <f t="shared" si="31"/>
        <v>0</v>
      </c>
      <c r="CY16" s="23">
        <f t="shared" si="32"/>
        <v>0</v>
      </c>
      <c r="CZ16" s="23">
        <f t="shared" si="33"/>
        <v>0</v>
      </c>
      <c r="DA16" s="23">
        <f t="shared" si="34"/>
        <v>0</v>
      </c>
      <c r="DB16" s="23">
        <f t="shared" si="35"/>
        <v>0</v>
      </c>
      <c r="DC16" s="23">
        <f t="shared" si="36"/>
        <v>0</v>
      </c>
      <c r="DD16" s="23">
        <f t="shared" si="37"/>
        <v>0</v>
      </c>
      <c r="DE16" s="23">
        <f t="shared" si="38"/>
        <v>0</v>
      </c>
      <c r="DF16" s="23">
        <f t="shared" si="39"/>
        <v>0</v>
      </c>
      <c r="DG16" s="23">
        <f t="shared" si="40"/>
        <v>0</v>
      </c>
      <c r="DH16" s="23">
        <f t="shared" si="41"/>
        <v>0</v>
      </c>
      <c r="DI16" s="23">
        <f t="shared" si="42"/>
        <v>0</v>
      </c>
      <c r="DJ16" s="23">
        <f t="shared" si="43"/>
        <v>0</v>
      </c>
      <c r="DK16" s="23">
        <f t="shared" si="44"/>
        <v>0</v>
      </c>
      <c r="DL16" s="23">
        <f t="shared" si="45"/>
        <v>0</v>
      </c>
    </row>
    <row r="17" spans="1:116" ht="18" customHeight="1" x14ac:dyDescent="0.2">
      <c r="A17" s="9" t="s">
        <v>54</v>
      </c>
      <c r="B17" s="19" t="s">
        <v>22</v>
      </c>
      <c r="D17" s="26" t="s">
        <v>55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31"/>
      <c r="S17" s="27"/>
      <c r="T17" s="27"/>
      <c r="U17" s="27"/>
      <c r="V17" s="27"/>
      <c r="W17" s="27" t="s">
        <v>15</v>
      </c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4" t="s">
        <v>14</v>
      </c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2"/>
      <c r="BE17" s="27"/>
      <c r="BF17" s="27"/>
      <c r="BG17" s="27"/>
      <c r="BH17" s="27"/>
      <c r="BI17" s="27" t="s">
        <v>15</v>
      </c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 t="s">
        <v>15</v>
      </c>
      <c r="CD17" s="27"/>
      <c r="CE17" s="27"/>
      <c r="CF17" s="27"/>
      <c r="CG17" s="27"/>
      <c r="CH17" s="27"/>
      <c r="CI17" s="4" t="s">
        <v>14</v>
      </c>
      <c r="CJ17" s="27"/>
      <c r="CK17" s="27"/>
      <c r="CL17" s="27" t="s">
        <v>15</v>
      </c>
      <c r="CM17" s="27"/>
      <c r="CN17" s="27"/>
      <c r="CO17" s="27"/>
      <c r="CP17" s="23">
        <f t="shared" si="23"/>
        <v>2</v>
      </c>
      <c r="CQ17" s="24">
        <f t="shared" si="24"/>
        <v>4</v>
      </c>
      <c r="CR17" s="23">
        <f t="shared" si="25"/>
        <v>0</v>
      </c>
      <c r="CS17" s="23">
        <f t="shared" si="26"/>
        <v>0</v>
      </c>
      <c r="CT17" s="23">
        <f t="shared" si="27"/>
        <v>0</v>
      </c>
      <c r="CU17" s="23">
        <f t="shared" si="28"/>
        <v>0</v>
      </c>
      <c r="CV17" s="23">
        <f t="shared" si="29"/>
        <v>0</v>
      </c>
      <c r="CW17" s="23">
        <f t="shared" si="30"/>
        <v>0</v>
      </c>
      <c r="CX17" s="23">
        <f t="shared" si="31"/>
        <v>0</v>
      </c>
      <c r="CY17" s="23">
        <f t="shared" si="32"/>
        <v>0</v>
      </c>
      <c r="CZ17" s="23">
        <f t="shared" si="33"/>
        <v>0</v>
      </c>
      <c r="DA17" s="23">
        <f t="shared" si="34"/>
        <v>0</v>
      </c>
      <c r="DB17" s="23">
        <f t="shared" si="35"/>
        <v>0</v>
      </c>
      <c r="DC17" s="23">
        <f t="shared" si="36"/>
        <v>0</v>
      </c>
      <c r="DD17" s="23">
        <f t="shared" si="37"/>
        <v>0</v>
      </c>
      <c r="DE17" s="23">
        <f t="shared" si="38"/>
        <v>0</v>
      </c>
      <c r="DF17" s="23">
        <f t="shared" si="39"/>
        <v>0</v>
      </c>
      <c r="DG17" s="23">
        <f t="shared" si="40"/>
        <v>0</v>
      </c>
      <c r="DH17" s="23">
        <f t="shared" si="41"/>
        <v>0</v>
      </c>
      <c r="DI17" s="23">
        <f t="shared" si="42"/>
        <v>0</v>
      </c>
      <c r="DJ17" s="23">
        <f t="shared" si="43"/>
        <v>0</v>
      </c>
      <c r="DK17" s="23">
        <f t="shared" si="44"/>
        <v>0</v>
      </c>
      <c r="DL17" s="23">
        <f t="shared" si="45"/>
        <v>0</v>
      </c>
    </row>
    <row r="18" spans="1:116" ht="18" customHeight="1" x14ac:dyDescent="0.2">
      <c r="A18" s="9" t="s">
        <v>56</v>
      </c>
      <c r="B18" s="19" t="s">
        <v>15</v>
      </c>
      <c r="D18" s="26" t="s">
        <v>57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31"/>
      <c r="S18" s="27"/>
      <c r="T18" s="27"/>
      <c r="U18" s="27"/>
      <c r="V18" s="27"/>
      <c r="W18" s="27" t="s">
        <v>15</v>
      </c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4" t="s">
        <v>14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2"/>
      <c r="BE18" s="27"/>
      <c r="BF18" s="27"/>
      <c r="BG18" s="27"/>
      <c r="BH18" s="27"/>
      <c r="BI18" s="27" t="s">
        <v>15</v>
      </c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 t="s">
        <v>15</v>
      </c>
      <c r="CD18" s="27"/>
      <c r="CE18" s="27"/>
      <c r="CF18" s="27"/>
      <c r="CG18" s="27"/>
      <c r="CH18" s="27"/>
      <c r="CI18" s="4" t="s">
        <v>14</v>
      </c>
      <c r="CJ18" s="27"/>
      <c r="CK18" s="27"/>
      <c r="CL18" s="27" t="s">
        <v>15</v>
      </c>
      <c r="CM18" s="27"/>
      <c r="CN18" s="27"/>
      <c r="CO18" s="27"/>
      <c r="CP18" s="23">
        <f t="shared" si="23"/>
        <v>2</v>
      </c>
      <c r="CQ18" s="24">
        <f t="shared" si="24"/>
        <v>4</v>
      </c>
      <c r="CR18" s="23">
        <f t="shared" si="25"/>
        <v>0</v>
      </c>
      <c r="CS18" s="23">
        <f t="shared" si="26"/>
        <v>0</v>
      </c>
      <c r="CT18" s="23">
        <f t="shared" si="27"/>
        <v>0</v>
      </c>
      <c r="CU18" s="23">
        <f t="shared" si="28"/>
        <v>0</v>
      </c>
      <c r="CV18" s="23">
        <f t="shared" si="29"/>
        <v>0</v>
      </c>
      <c r="CW18" s="23">
        <f t="shared" si="30"/>
        <v>0</v>
      </c>
      <c r="CX18" s="23">
        <f t="shared" si="31"/>
        <v>0</v>
      </c>
      <c r="CY18" s="23">
        <f t="shared" si="32"/>
        <v>0</v>
      </c>
      <c r="CZ18" s="23">
        <f t="shared" si="33"/>
        <v>0</v>
      </c>
      <c r="DA18" s="23">
        <f t="shared" si="34"/>
        <v>0</v>
      </c>
      <c r="DB18" s="23">
        <f t="shared" si="35"/>
        <v>0</v>
      </c>
      <c r="DC18" s="23">
        <f t="shared" si="36"/>
        <v>0</v>
      </c>
      <c r="DD18" s="23">
        <f t="shared" si="37"/>
        <v>0</v>
      </c>
      <c r="DE18" s="23">
        <f t="shared" si="38"/>
        <v>0</v>
      </c>
      <c r="DF18" s="23">
        <f t="shared" si="39"/>
        <v>0</v>
      </c>
      <c r="DG18" s="23">
        <f t="shared" si="40"/>
        <v>0</v>
      </c>
      <c r="DH18" s="23">
        <f t="shared" si="41"/>
        <v>0</v>
      </c>
      <c r="DI18" s="23">
        <f t="shared" si="42"/>
        <v>0</v>
      </c>
      <c r="DJ18" s="23">
        <f t="shared" si="43"/>
        <v>0</v>
      </c>
      <c r="DK18" s="23">
        <f t="shared" si="44"/>
        <v>0</v>
      </c>
      <c r="DL18" s="23">
        <f t="shared" si="45"/>
        <v>0</v>
      </c>
    </row>
    <row r="19" spans="1:116" ht="18" customHeight="1" x14ac:dyDescent="0.2">
      <c r="A19" s="9" t="s">
        <v>58</v>
      </c>
      <c r="B19" s="19" t="s">
        <v>32</v>
      </c>
      <c r="D19" s="26" t="s">
        <v>59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31"/>
      <c r="S19" s="27"/>
      <c r="T19" s="27"/>
      <c r="U19" s="27"/>
      <c r="V19" s="27"/>
      <c r="W19" s="27" t="s">
        <v>15</v>
      </c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4" t="s">
        <v>14</v>
      </c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2"/>
      <c r="BE19" s="27"/>
      <c r="BF19" s="27"/>
      <c r="BG19" s="27"/>
      <c r="BH19" s="27"/>
      <c r="BI19" s="27" t="s">
        <v>15</v>
      </c>
      <c r="BJ19" s="27"/>
      <c r="BK19" s="27"/>
      <c r="BL19" s="27"/>
      <c r="BM19" s="27"/>
      <c r="BN19" s="27"/>
      <c r="BO19" s="27"/>
      <c r="BP19" s="33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 t="s">
        <v>15</v>
      </c>
      <c r="CD19" s="27"/>
      <c r="CE19" s="27"/>
      <c r="CF19" s="27"/>
      <c r="CG19" s="27"/>
      <c r="CH19" s="27"/>
      <c r="CI19" s="4" t="s">
        <v>14</v>
      </c>
      <c r="CJ19" s="27"/>
      <c r="CK19" s="27"/>
      <c r="CL19" s="27" t="s">
        <v>15</v>
      </c>
      <c r="CM19" s="27"/>
      <c r="CN19" s="27"/>
      <c r="CO19" s="27"/>
      <c r="CP19" s="23">
        <f t="shared" si="23"/>
        <v>2</v>
      </c>
      <c r="CQ19" s="24">
        <f t="shared" si="24"/>
        <v>4</v>
      </c>
      <c r="CR19" s="23">
        <f t="shared" si="25"/>
        <v>0</v>
      </c>
      <c r="CS19" s="23">
        <f t="shared" si="26"/>
        <v>0</v>
      </c>
      <c r="CT19" s="23">
        <f t="shared" si="27"/>
        <v>0</v>
      </c>
      <c r="CU19" s="23">
        <f t="shared" si="28"/>
        <v>0</v>
      </c>
      <c r="CV19" s="23">
        <f t="shared" si="29"/>
        <v>0</v>
      </c>
      <c r="CW19" s="23">
        <f t="shared" si="30"/>
        <v>0</v>
      </c>
      <c r="CX19" s="23">
        <f t="shared" si="31"/>
        <v>0</v>
      </c>
      <c r="CY19" s="23">
        <f t="shared" si="32"/>
        <v>0</v>
      </c>
      <c r="CZ19" s="23">
        <f t="shared" si="33"/>
        <v>0</v>
      </c>
      <c r="DA19" s="23">
        <f t="shared" si="34"/>
        <v>0</v>
      </c>
      <c r="DB19" s="23">
        <f t="shared" si="35"/>
        <v>0</v>
      </c>
      <c r="DC19" s="23">
        <f t="shared" si="36"/>
        <v>0</v>
      </c>
      <c r="DD19" s="23">
        <f t="shared" si="37"/>
        <v>0</v>
      </c>
      <c r="DE19" s="23">
        <f t="shared" si="38"/>
        <v>0</v>
      </c>
      <c r="DF19" s="23">
        <f t="shared" si="39"/>
        <v>0</v>
      </c>
      <c r="DG19" s="23">
        <f t="shared" si="40"/>
        <v>0</v>
      </c>
      <c r="DH19" s="23">
        <f t="shared" si="41"/>
        <v>0</v>
      </c>
      <c r="DI19" s="23">
        <f t="shared" si="42"/>
        <v>0</v>
      </c>
      <c r="DJ19" s="23">
        <f t="shared" si="43"/>
        <v>0</v>
      </c>
      <c r="DK19" s="23">
        <f t="shared" si="44"/>
        <v>0</v>
      </c>
      <c r="DL19" s="23">
        <f t="shared" si="45"/>
        <v>0</v>
      </c>
    </row>
    <row r="20" spans="1:116" ht="18" customHeight="1" x14ac:dyDescent="0.2">
      <c r="A20" s="9" t="s">
        <v>60</v>
      </c>
      <c r="B20" s="19" t="s">
        <v>27</v>
      </c>
      <c r="D20" s="26" t="s">
        <v>61</v>
      </c>
      <c r="E20" s="27"/>
      <c r="F20" s="27"/>
      <c r="G20" s="27"/>
      <c r="H20" s="27"/>
      <c r="I20" s="27"/>
      <c r="J20" s="27" t="s">
        <v>14</v>
      </c>
      <c r="K20" s="27"/>
      <c r="L20" s="27"/>
      <c r="M20" s="27" t="s">
        <v>15</v>
      </c>
      <c r="N20" s="27"/>
      <c r="O20" s="27"/>
      <c r="P20" s="27"/>
      <c r="Q20" s="27"/>
      <c r="R20" s="31"/>
      <c r="S20" s="27"/>
      <c r="T20" s="27"/>
      <c r="U20" s="27"/>
      <c r="V20" s="27"/>
      <c r="W20" s="27" t="s">
        <v>14</v>
      </c>
      <c r="X20" s="27"/>
      <c r="Y20" s="27"/>
      <c r="Z20" s="27"/>
      <c r="AA20" s="27"/>
      <c r="AB20" s="27"/>
      <c r="AC20" s="27"/>
      <c r="AD20" s="27"/>
      <c r="AE20" s="27"/>
      <c r="AF20" s="27"/>
      <c r="AG20" s="27" t="s">
        <v>15</v>
      </c>
      <c r="AH20" s="27"/>
      <c r="AI20" s="27" t="s">
        <v>14</v>
      </c>
      <c r="AJ20" s="27"/>
      <c r="AK20" s="27"/>
      <c r="AL20" s="27"/>
      <c r="AM20" s="27"/>
      <c r="AN20" s="4" t="s">
        <v>14</v>
      </c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 t="s">
        <v>15</v>
      </c>
      <c r="AZ20" s="27"/>
      <c r="BA20" s="27" t="s">
        <v>14</v>
      </c>
      <c r="BB20" s="27"/>
      <c r="BC20" s="27"/>
      <c r="BD20" s="22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34"/>
      <c r="BP20" s="35"/>
      <c r="BQ20" s="36"/>
      <c r="BR20" s="31" t="s">
        <v>62</v>
      </c>
      <c r="BS20" s="27"/>
      <c r="BT20" s="27"/>
      <c r="BU20" s="27"/>
      <c r="BV20" s="27"/>
      <c r="BW20" s="31" t="s">
        <v>63</v>
      </c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37" t="s">
        <v>64</v>
      </c>
      <c r="CJ20" s="27"/>
      <c r="CK20" s="27"/>
      <c r="CL20" s="27"/>
      <c r="CM20" s="27"/>
      <c r="CN20" s="27"/>
      <c r="CO20" s="27"/>
      <c r="CP20" s="23">
        <f t="shared" si="23"/>
        <v>5</v>
      </c>
      <c r="CQ20" s="24">
        <f t="shared" si="24"/>
        <v>3</v>
      </c>
      <c r="CR20" s="23">
        <f t="shared" si="25"/>
        <v>0</v>
      </c>
      <c r="CS20" s="23">
        <f t="shared" si="26"/>
        <v>0</v>
      </c>
      <c r="CT20" s="23">
        <f t="shared" si="27"/>
        <v>0</v>
      </c>
      <c r="CU20" s="23">
        <f t="shared" si="28"/>
        <v>0</v>
      </c>
      <c r="CV20" s="23">
        <f t="shared" si="29"/>
        <v>0</v>
      </c>
      <c r="CW20" s="23">
        <f t="shared" si="30"/>
        <v>0</v>
      </c>
      <c r="CX20" s="23">
        <f t="shared" si="31"/>
        <v>0</v>
      </c>
      <c r="CY20" s="23">
        <f t="shared" si="32"/>
        <v>0</v>
      </c>
      <c r="CZ20" s="23">
        <f t="shared" si="33"/>
        <v>0</v>
      </c>
      <c r="DA20" s="23">
        <f t="shared" si="34"/>
        <v>0</v>
      </c>
      <c r="DB20" s="23">
        <f t="shared" si="35"/>
        <v>0</v>
      </c>
      <c r="DC20" s="23">
        <f t="shared" si="36"/>
        <v>0</v>
      </c>
      <c r="DD20" s="23">
        <f t="shared" si="37"/>
        <v>0</v>
      </c>
      <c r="DE20" s="23">
        <f t="shared" si="38"/>
        <v>0</v>
      </c>
      <c r="DF20" s="23">
        <f t="shared" si="39"/>
        <v>0</v>
      </c>
      <c r="DG20" s="23">
        <f t="shared" si="40"/>
        <v>0</v>
      </c>
      <c r="DH20" s="23">
        <f t="shared" si="41"/>
        <v>0</v>
      </c>
      <c r="DI20" s="23">
        <f t="shared" si="42"/>
        <v>0</v>
      </c>
      <c r="DJ20" s="23">
        <f t="shared" si="43"/>
        <v>0</v>
      </c>
      <c r="DK20" s="23">
        <f t="shared" si="44"/>
        <v>0</v>
      </c>
      <c r="DL20" s="23">
        <f t="shared" si="45"/>
        <v>0</v>
      </c>
    </row>
    <row r="21" spans="1:116" ht="18" customHeight="1" x14ac:dyDescent="0.25">
      <c r="A21" s="9" t="s">
        <v>65</v>
      </c>
      <c r="B21" s="19" t="s">
        <v>33</v>
      </c>
      <c r="C21" s="32"/>
      <c r="D21" s="26" t="s">
        <v>66</v>
      </c>
      <c r="E21" s="27"/>
      <c r="F21" s="27"/>
      <c r="G21" s="27"/>
      <c r="H21" s="27"/>
      <c r="I21" s="27"/>
      <c r="J21" s="27" t="s">
        <v>14</v>
      </c>
      <c r="K21" s="27"/>
      <c r="L21" s="27"/>
      <c r="M21" s="27" t="s">
        <v>15</v>
      </c>
      <c r="N21" s="27"/>
      <c r="O21" s="27"/>
      <c r="P21" s="27"/>
      <c r="Q21" s="27"/>
      <c r="R21" s="31"/>
      <c r="S21" s="27"/>
      <c r="T21" s="27"/>
      <c r="U21" s="27"/>
      <c r="V21" s="27"/>
      <c r="W21" s="27" t="s">
        <v>14</v>
      </c>
      <c r="X21" s="27"/>
      <c r="Y21" s="27"/>
      <c r="Z21" s="27"/>
      <c r="AA21" s="27"/>
      <c r="AB21" s="27"/>
      <c r="AC21" s="27"/>
      <c r="AD21" s="27"/>
      <c r="AE21" s="27"/>
      <c r="AF21" s="27"/>
      <c r="AG21" s="27" t="s">
        <v>15</v>
      </c>
      <c r="AH21" s="27"/>
      <c r="AI21" s="27" t="s">
        <v>14</v>
      </c>
      <c r="AJ21" s="27"/>
      <c r="AK21" s="27"/>
      <c r="AL21" s="27"/>
      <c r="AM21" s="27"/>
      <c r="AN21" s="4" t="s">
        <v>14</v>
      </c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 t="s">
        <v>15</v>
      </c>
      <c r="AZ21" s="27"/>
      <c r="BA21" s="27" t="s">
        <v>14</v>
      </c>
      <c r="BB21" s="27"/>
      <c r="BC21" s="27"/>
      <c r="BD21" s="22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34"/>
      <c r="BP21" s="35"/>
      <c r="BQ21" s="36"/>
      <c r="BR21" s="31" t="s">
        <v>62</v>
      </c>
      <c r="BS21" s="27"/>
      <c r="BT21" s="27"/>
      <c r="BU21" s="27"/>
      <c r="BV21" s="27"/>
      <c r="BW21" s="31" t="s">
        <v>63</v>
      </c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37" t="s">
        <v>64</v>
      </c>
      <c r="CJ21" s="27"/>
      <c r="CK21" s="27"/>
      <c r="CL21" s="27"/>
      <c r="CM21" s="27"/>
      <c r="CN21" s="27"/>
      <c r="CO21" s="27"/>
      <c r="CP21" s="23">
        <f t="shared" si="23"/>
        <v>5</v>
      </c>
      <c r="CQ21" s="24">
        <f t="shared" si="24"/>
        <v>3</v>
      </c>
      <c r="CR21" s="23">
        <f t="shared" si="25"/>
        <v>0</v>
      </c>
      <c r="CS21" s="23">
        <f t="shared" si="26"/>
        <v>0</v>
      </c>
      <c r="CT21" s="23">
        <f t="shared" si="27"/>
        <v>0</v>
      </c>
      <c r="CU21" s="23">
        <f t="shared" si="28"/>
        <v>0</v>
      </c>
      <c r="CV21" s="23">
        <f t="shared" si="29"/>
        <v>0</v>
      </c>
      <c r="CW21" s="23">
        <f t="shared" si="30"/>
        <v>0</v>
      </c>
      <c r="CX21" s="23">
        <f t="shared" si="31"/>
        <v>0</v>
      </c>
      <c r="CY21" s="23">
        <f t="shared" si="32"/>
        <v>0</v>
      </c>
      <c r="CZ21" s="23">
        <f t="shared" si="33"/>
        <v>0</v>
      </c>
      <c r="DA21" s="23">
        <f t="shared" si="34"/>
        <v>0</v>
      </c>
      <c r="DB21" s="23">
        <f t="shared" si="35"/>
        <v>0</v>
      </c>
      <c r="DC21" s="23">
        <f t="shared" si="36"/>
        <v>0</v>
      </c>
      <c r="DD21" s="23">
        <f t="shared" si="37"/>
        <v>0</v>
      </c>
      <c r="DE21" s="23">
        <f t="shared" si="38"/>
        <v>0</v>
      </c>
      <c r="DF21" s="23">
        <f t="shared" si="39"/>
        <v>0</v>
      </c>
      <c r="DG21" s="23">
        <f t="shared" si="40"/>
        <v>0</v>
      </c>
      <c r="DH21" s="23">
        <f t="shared" si="41"/>
        <v>0</v>
      </c>
      <c r="DI21" s="23">
        <f t="shared" si="42"/>
        <v>0</v>
      </c>
      <c r="DJ21" s="23">
        <f t="shared" si="43"/>
        <v>0</v>
      </c>
      <c r="DK21" s="23">
        <f t="shared" si="44"/>
        <v>0</v>
      </c>
      <c r="DL21" s="23">
        <f t="shared" si="45"/>
        <v>0</v>
      </c>
    </row>
    <row r="22" spans="1:116" ht="18" customHeight="1" x14ac:dyDescent="0.2">
      <c r="A22" s="9" t="s">
        <v>67</v>
      </c>
      <c r="B22" s="19" t="s">
        <v>23</v>
      </c>
      <c r="D22" s="26" t="s">
        <v>68</v>
      </c>
      <c r="E22" s="27"/>
      <c r="F22" s="27"/>
      <c r="G22" s="27"/>
      <c r="H22" s="27"/>
      <c r="I22" s="27"/>
      <c r="J22" s="27" t="s">
        <v>14</v>
      </c>
      <c r="K22" s="27"/>
      <c r="L22" s="27"/>
      <c r="M22" s="27" t="s">
        <v>15</v>
      </c>
      <c r="N22" s="27"/>
      <c r="O22" s="27"/>
      <c r="P22" s="27"/>
      <c r="Q22" s="27"/>
      <c r="R22" s="31"/>
      <c r="S22" s="27"/>
      <c r="T22" s="27"/>
      <c r="U22" s="27"/>
      <c r="V22" s="27"/>
      <c r="W22" s="27" t="s">
        <v>14</v>
      </c>
      <c r="X22" s="27"/>
      <c r="Y22" s="27"/>
      <c r="Z22" s="27"/>
      <c r="AA22" s="27"/>
      <c r="AB22" s="27"/>
      <c r="AC22" s="27"/>
      <c r="AD22" s="27"/>
      <c r="AE22" s="27"/>
      <c r="AF22" s="27"/>
      <c r="AG22" s="27" t="s">
        <v>15</v>
      </c>
      <c r="AH22" s="27"/>
      <c r="AI22" s="27" t="s">
        <v>14</v>
      </c>
      <c r="AJ22" s="27"/>
      <c r="AK22" s="27"/>
      <c r="AL22" s="27"/>
      <c r="AM22" s="27"/>
      <c r="AN22" s="4" t="s">
        <v>14</v>
      </c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 t="s">
        <v>15</v>
      </c>
      <c r="AZ22" s="27"/>
      <c r="BA22" s="27" t="s">
        <v>14</v>
      </c>
      <c r="BB22" s="27"/>
      <c r="BC22" s="27"/>
      <c r="BD22" s="22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34"/>
      <c r="BP22" s="35"/>
      <c r="BQ22" s="36"/>
      <c r="BR22" s="31" t="s">
        <v>62</v>
      </c>
      <c r="BS22" s="27"/>
      <c r="BT22" s="27"/>
      <c r="BU22" s="27"/>
      <c r="BV22" s="27"/>
      <c r="BW22" s="31" t="s">
        <v>63</v>
      </c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37" t="s">
        <v>64</v>
      </c>
      <c r="CJ22" s="27"/>
      <c r="CK22" s="27"/>
      <c r="CL22" s="27"/>
      <c r="CM22" s="27"/>
      <c r="CN22" s="27"/>
      <c r="CO22" s="27"/>
      <c r="CP22" s="23">
        <f t="shared" si="23"/>
        <v>5</v>
      </c>
      <c r="CQ22" s="24">
        <f t="shared" si="24"/>
        <v>3</v>
      </c>
      <c r="CR22" s="23">
        <f t="shared" si="25"/>
        <v>0</v>
      </c>
      <c r="CS22" s="23">
        <f t="shared" si="26"/>
        <v>0</v>
      </c>
      <c r="CT22" s="23">
        <f t="shared" si="27"/>
        <v>0</v>
      </c>
      <c r="CU22" s="23">
        <f t="shared" si="28"/>
        <v>0</v>
      </c>
      <c r="CV22" s="23">
        <f t="shared" si="29"/>
        <v>0</v>
      </c>
      <c r="CW22" s="23">
        <f t="shared" si="30"/>
        <v>0</v>
      </c>
      <c r="CX22" s="23">
        <f t="shared" si="31"/>
        <v>0</v>
      </c>
      <c r="CY22" s="23">
        <f t="shared" si="32"/>
        <v>0</v>
      </c>
      <c r="CZ22" s="23">
        <f t="shared" si="33"/>
        <v>0</v>
      </c>
      <c r="DA22" s="23">
        <f t="shared" si="34"/>
        <v>0</v>
      </c>
      <c r="DB22" s="23">
        <f t="shared" si="35"/>
        <v>0</v>
      </c>
      <c r="DC22" s="23">
        <f t="shared" si="36"/>
        <v>0</v>
      </c>
      <c r="DD22" s="23">
        <f t="shared" si="37"/>
        <v>0</v>
      </c>
      <c r="DE22" s="23">
        <f t="shared" si="38"/>
        <v>0</v>
      </c>
      <c r="DF22" s="23">
        <f t="shared" si="39"/>
        <v>0</v>
      </c>
      <c r="DG22" s="23">
        <f t="shared" si="40"/>
        <v>0</v>
      </c>
      <c r="DH22" s="23">
        <f t="shared" si="41"/>
        <v>0</v>
      </c>
      <c r="DI22" s="23">
        <f t="shared" si="42"/>
        <v>0</v>
      </c>
      <c r="DJ22" s="23">
        <f t="shared" si="43"/>
        <v>0</v>
      </c>
      <c r="DK22" s="23">
        <f t="shared" si="44"/>
        <v>0</v>
      </c>
      <c r="DL22" s="23">
        <f t="shared" si="45"/>
        <v>0</v>
      </c>
    </row>
    <row r="23" spans="1:116" ht="18" customHeight="1" x14ac:dyDescent="0.2">
      <c r="A23" s="9" t="s">
        <v>69</v>
      </c>
      <c r="B23" s="19" t="s">
        <v>29</v>
      </c>
      <c r="D23" s="26" t="s">
        <v>70</v>
      </c>
      <c r="E23" s="27"/>
      <c r="F23" s="27"/>
      <c r="G23" s="27"/>
      <c r="H23" s="27"/>
      <c r="I23" s="27"/>
      <c r="J23" s="27" t="s">
        <v>14</v>
      </c>
      <c r="K23" s="27"/>
      <c r="L23" s="33"/>
      <c r="M23" s="27" t="s">
        <v>15</v>
      </c>
      <c r="N23" s="27"/>
      <c r="O23" s="27"/>
      <c r="P23" s="27"/>
      <c r="Q23" s="27"/>
      <c r="R23" s="31"/>
      <c r="S23" s="27"/>
      <c r="T23" s="27"/>
      <c r="U23" s="27"/>
      <c r="V23" s="27"/>
      <c r="W23" s="27" t="s">
        <v>14</v>
      </c>
      <c r="X23" s="27"/>
      <c r="Y23" s="27"/>
      <c r="Z23" s="27"/>
      <c r="AA23" s="27"/>
      <c r="AB23" s="27"/>
      <c r="AC23" s="27"/>
      <c r="AD23" s="27"/>
      <c r="AE23" s="27"/>
      <c r="AF23" s="27"/>
      <c r="AG23" s="27" t="s">
        <v>15</v>
      </c>
      <c r="AH23" s="27"/>
      <c r="AI23" s="27" t="s">
        <v>14</v>
      </c>
      <c r="AJ23" s="27"/>
      <c r="AK23" s="27"/>
      <c r="AL23" s="27"/>
      <c r="AM23" s="27"/>
      <c r="AN23" s="4" t="s">
        <v>14</v>
      </c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 t="s">
        <v>15</v>
      </c>
      <c r="AZ23" s="27"/>
      <c r="BA23" s="27" t="s">
        <v>14</v>
      </c>
      <c r="BB23" s="27"/>
      <c r="BC23" s="27"/>
      <c r="BD23" s="22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34"/>
      <c r="BP23" s="35"/>
      <c r="BQ23" s="36"/>
      <c r="BR23" s="31" t="s">
        <v>62</v>
      </c>
      <c r="BS23" s="27"/>
      <c r="BT23" s="27"/>
      <c r="BU23" s="27"/>
      <c r="BV23" s="27"/>
      <c r="BW23" s="31" t="s">
        <v>63</v>
      </c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37" t="s">
        <v>64</v>
      </c>
      <c r="CJ23" s="27"/>
      <c r="CK23" s="27"/>
      <c r="CL23" s="27"/>
      <c r="CM23" s="27"/>
      <c r="CN23" s="27"/>
      <c r="CO23" s="27"/>
      <c r="CP23" s="23">
        <f t="shared" si="23"/>
        <v>5</v>
      </c>
      <c r="CQ23" s="24">
        <f t="shared" si="24"/>
        <v>3</v>
      </c>
      <c r="CR23" s="23">
        <f t="shared" si="25"/>
        <v>0</v>
      </c>
      <c r="CS23" s="23">
        <f t="shared" si="26"/>
        <v>0</v>
      </c>
      <c r="CT23" s="23">
        <f t="shared" si="27"/>
        <v>0</v>
      </c>
      <c r="CU23" s="23">
        <f t="shared" si="28"/>
        <v>0</v>
      </c>
      <c r="CV23" s="23">
        <f t="shared" si="29"/>
        <v>0</v>
      </c>
      <c r="CW23" s="23">
        <f t="shared" si="30"/>
        <v>0</v>
      </c>
      <c r="CX23" s="23">
        <f t="shared" si="31"/>
        <v>0</v>
      </c>
      <c r="CY23" s="23">
        <f t="shared" si="32"/>
        <v>0</v>
      </c>
      <c r="CZ23" s="23">
        <f t="shared" si="33"/>
        <v>0</v>
      </c>
      <c r="DA23" s="23">
        <f t="shared" si="34"/>
        <v>0</v>
      </c>
      <c r="DB23" s="23">
        <f t="shared" si="35"/>
        <v>0</v>
      </c>
      <c r="DC23" s="23">
        <f t="shared" si="36"/>
        <v>0</v>
      </c>
      <c r="DD23" s="23">
        <f t="shared" si="37"/>
        <v>0</v>
      </c>
      <c r="DE23" s="23">
        <f t="shared" si="38"/>
        <v>0</v>
      </c>
      <c r="DF23" s="23">
        <f t="shared" si="39"/>
        <v>0</v>
      </c>
      <c r="DG23" s="23">
        <f t="shared" si="40"/>
        <v>0</v>
      </c>
      <c r="DH23" s="23">
        <f t="shared" si="41"/>
        <v>0</v>
      </c>
      <c r="DI23" s="23">
        <f t="shared" si="42"/>
        <v>0</v>
      </c>
      <c r="DJ23" s="23">
        <f t="shared" si="43"/>
        <v>0</v>
      </c>
      <c r="DK23" s="23">
        <f t="shared" si="44"/>
        <v>0</v>
      </c>
      <c r="DL23" s="23">
        <f t="shared" si="45"/>
        <v>0</v>
      </c>
    </row>
    <row r="24" spans="1:116" ht="18" customHeight="1" x14ac:dyDescent="0.2">
      <c r="A24" s="9" t="s">
        <v>71</v>
      </c>
      <c r="B24" s="19" t="s">
        <v>14</v>
      </c>
      <c r="D24" s="26" t="s">
        <v>72</v>
      </c>
      <c r="E24" s="27"/>
      <c r="F24" s="27"/>
      <c r="G24" s="27"/>
      <c r="H24" s="27"/>
      <c r="I24" s="27"/>
      <c r="J24" s="27" t="s">
        <v>14</v>
      </c>
      <c r="K24" s="34"/>
      <c r="L24" s="35"/>
      <c r="M24" s="27" t="s">
        <v>15</v>
      </c>
      <c r="N24" s="27"/>
      <c r="P24" s="27"/>
      <c r="Q24" s="27"/>
      <c r="R24" s="31"/>
      <c r="S24" s="27"/>
      <c r="T24" s="27"/>
      <c r="U24" s="27"/>
      <c r="V24" s="27"/>
      <c r="W24" s="27" t="s">
        <v>14</v>
      </c>
      <c r="X24" s="27"/>
      <c r="Y24" s="27"/>
      <c r="Z24" s="27"/>
      <c r="AA24" s="27"/>
      <c r="AB24" s="27"/>
      <c r="AC24" s="27"/>
      <c r="AD24" s="27"/>
      <c r="AE24" s="27"/>
      <c r="AF24" s="27"/>
      <c r="AG24" s="27" t="s">
        <v>15</v>
      </c>
      <c r="AH24" s="27"/>
      <c r="AI24" s="27" t="s">
        <v>14</v>
      </c>
      <c r="AJ24" s="27"/>
      <c r="AK24" s="27"/>
      <c r="AL24" s="27"/>
      <c r="AM24" s="27"/>
      <c r="AN24" s="4" t="s">
        <v>14</v>
      </c>
      <c r="AO24" s="27"/>
      <c r="AP24" s="27"/>
      <c r="AQ24" s="33"/>
      <c r="AR24" s="27"/>
      <c r="AS24" s="27"/>
      <c r="AT24" s="27"/>
      <c r="AU24" s="27"/>
      <c r="AV24" s="27"/>
      <c r="AW24" s="27"/>
      <c r="AX24" s="27"/>
      <c r="AY24" s="27" t="s">
        <v>15</v>
      </c>
      <c r="AZ24" s="27"/>
      <c r="BA24" s="27" t="s">
        <v>14</v>
      </c>
      <c r="BB24" s="27"/>
      <c r="BC24" s="27"/>
      <c r="BD24" s="22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34"/>
      <c r="BP24" s="35"/>
      <c r="BQ24" s="36"/>
      <c r="BR24" s="31" t="s">
        <v>62</v>
      </c>
      <c r="BS24" s="27"/>
      <c r="BT24" s="27"/>
      <c r="BU24" s="27"/>
      <c r="BV24" s="27"/>
      <c r="BW24" s="31" t="s">
        <v>63</v>
      </c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37" t="s">
        <v>64</v>
      </c>
      <c r="CJ24" s="27"/>
      <c r="CK24" s="27"/>
      <c r="CL24" s="27"/>
      <c r="CM24" s="27"/>
      <c r="CN24" s="27"/>
      <c r="CO24" s="27"/>
      <c r="CP24" s="23">
        <f t="shared" si="23"/>
        <v>5</v>
      </c>
      <c r="CQ24" s="24">
        <f t="shared" si="24"/>
        <v>3</v>
      </c>
      <c r="CR24" s="23">
        <f t="shared" si="25"/>
        <v>0</v>
      </c>
      <c r="CS24" s="23">
        <f t="shared" si="26"/>
        <v>0</v>
      </c>
      <c r="CT24" s="23">
        <f t="shared" si="27"/>
        <v>0</v>
      </c>
      <c r="CU24" s="23">
        <f t="shared" si="28"/>
        <v>0</v>
      </c>
      <c r="CV24" s="23">
        <f t="shared" si="29"/>
        <v>0</v>
      </c>
      <c r="CW24" s="23">
        <f t="shared" si="30"/>
        <v>0</v>
      </c>
      <c r="CX24" s="23">
        <f t="shared" si="31"/>
        <v>0</v>
      </c>
      <c r="CY24" s="23">
        <f t="shared" si="32"/>
        <v>0</v>
      </c>
      <c r="CZ24" s="23">
        <f t="shared" si="33"/>
        <v>0</v>
      </c>
      <c r="DA24" s="23">
        <f t="shared" si="34"/>
        <v>0</v>
      </c>
      <c r="DB24" s="23">
        <f t="shared" si="35"/>
        <v>0</v>
      </c>
      <c r="DC24" s="23">
        <f t="shared" si="36"/>
        <v>0</v>
      </c>
      <c r="DD24" s="23">
        <f t="shared" si="37"/>
        <v>0</v>
      </c>
      <c r="DE24" s="23">
        <f t="shared" si="38"/>
        <v>0</v>
      </c>
      <c r="DF24" s="23">
        <f t="shared" si="39"/>
        <v>0</v>
      </c>
      <c r="DG24" s="23">
        <f t="shared" si="40"/>
        <v>0</v>
      </c>
      <c r="DH24" s="23">
        <f t="shared" si="41"/>
        <v>0</v>
      </c>
      <c r="DI24" s="23">
        <f t="shared" si="42"/>
        <v>0</v>
      </c>
      <c r="DJ24" s="23">
        <f t="shared" si="43"/>
        <v>0</v>
      </c>
      <c r="DK24" s="23">
        <f t="shared" si="44"/>
        <v>0</v>
      </c>
      <c r="DL24" s="23">
        <f t="shared" si="45"/>
        <v>0</v>
      </c>
    </row>
    <row r="25" spans="1:116" ht="18" customHeight="1" x14ac:dyDescent="0.2">
      <c r="A25" s="9" t="s">
        <v>73</v>
      </c>
      <c r="B25" s="19" t="s">
        <v>34</v>
      </c>
      <c r="D25" s="26" t="s">
        <v>74</v>
      </c>
      <c r="E25" s="27"/>
      <c r="F25" s="27"/>
      <c r="G25" s="33"/>
      <c r="H25" s="27"/>
      <c r="I25" s="27"/>
      <c r="J25" s="27" t="s">
        <v>14</v>
      </c>
      <c r="K25" s="34"/>
      <c r="L25" s="35"/>
      <c r="M25" s="27" t="s">
        <v>15</v>
      </c>
      <c r="N25" s="27"/>
      <c r="P25" s="27"/>
      <c r="Q25" s="27"/>
      <c r="R25" s="31"/>
      <c r="S25" s="27"/>
      <c r="T25" s="27"/>
      <c r="U25" s="27"/>
      <c r="V25" s="27"/>
      <c r="W25" s="27" t="s">
        <v>14</v>
      </c>
      <c r="X25" s="27"/>
      <c r="Y25" s="27"/>
      <c r="Z25" s="27"/>
      <c r="AA25" s="27"/>
      <c r="AB25" s="27"/>
      <c r="AC25" s="27"/>
      <c r="AD25" s="27"/>
      <c r="AE25" s="27"/>
      <c r="AF25" s="27"/>
      <c r="AG25" s="27" t="s">
        <v>15</v>
      </c>
      <c r="AH25" s="27"/>
      <c r="AI25" s="27" t="s">
        <v>14</v>
      </c>
      <c r="AJ25" s="27"/>
      <c r="AK25" s="27"/>
      <c r="AL25" s="27"/>
      <c r="AM25" s="27"/>
      <c r="AN25" s="4" t="s">
        <v>14</v>
      </c>
      <c r="AO25" s="27"/>
      <c r="AP25" s="34"/>
      <c r="AQ25" s="35"/>
      <c r="AR25" s="36"/>
      <c r="AS25" s="27"/>
      <c r="AT25" s="27"/>
      <c r="AU25" s="27"/>
      <c r="AV25" s="27"/>
      <c r="AW25" s="27"/>
      <c r="AX25" s="27"/>
      <c r="AY25" s="27" t="s">
        <v>15</v>
      </c>
      <c r="AZ25" s="27"/>
      <c r="BA25" s="27" t="s">
        <v>14</v>
      </c>
      <c r="BB25" s="27"/>
      <c r="BC25" s="27"/>
      <c r="BD25" s="22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1"/>
      <c r="BQ25" s="27"/>
      <c r="BR25" s="27"/>
      <c r="BS25" s="27"/>
      <c r="BT25" s="27"/>
      <c r="BU25" s="27"/>
      <c r="BV25" s="27"/>
      <c r="BW25" s="27" t="s">
        <v>75</v>
      </c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4" t="s">
        <v>14</v>
      </c>
      <c r="CJ25" s="27"/>
      <c r="CK25" s="27"/>
      <c r="CL25" s="27"/>
      <c r="CM25" s="27"/>
      <c r="CN25" s="27"/>
      <c r="CO25" s="27"/>
      <c r="CP25" s="23">
        <f t="shared" si="23"/>
        <v>6</v>
      </c>
      <c r="CQ25" s="24">
        <f t="shared" si="24"/>
        <v>3</v>
      </c>
      <c r="CR25" s="23">
        <f t="shared" si="25"/>
        <v>0</v>
      </c>
      <c r="CS25" s="23">
        <f t="shared" si="26"/>
        <v>0</v>
      </c>
      <c r="CT25" s="23">
        <f t="shared" si="27"/>
        <v>0</v>
      </c>
      <c r="CU25" s="23">
        <f t="shared" si="28"/>
        <v>0</v>
      </c>
      <c r="CV25" s="23">
        <f t="shared" si="29"/>
        <v>0</v>
      </c>
      <c r="CW25" s="23">
        <f t="shared" si="30"/>
        <v>0</v>
      </c>
      <c r="CX25" s="23">
        <f t="shared" si="31"/>
        <v>0</v>
      </c>
      <c r="CY25" s="23">
        <f t="shared" si="32"/>
        <v>0</v>
      </c>
      <c r="CZ25" s="23">
        <f t="shared" si="33"/>
        <v>0</v>
      </c>
      <c r="DA25" s="23">
        <f t="shared" si="34"/>
        <v>0</v>
      </c>
      <c r="DB25" s="23">
        <f t="shared" si="35"/>
        <v>0</v>
      </c>
      <c r="DC25" s="23">
        <f t="shared" si="36"/>
        <v>0</v>
      </c>
      <c r="DD25" s="23">
        <f t="shared" si="37"/>
        <v>0</v>
      </c>
      <c r="DE25" s="23">
        <f t="shared" si="38"/>
        <v>0</v>
      </c>
      <c r="DF25" s="23">
        <f t="shared" si="39"/>
        <v>0</v>
      </c>
      <c r="DG25" s="23">
        <f t="shared" si="40"/>
        <v>0</v>
      </c>
      <c r="DH25" s="23">
        <f t="shared" si="41"/>
        <v>0</v>
      </c>
      <c r="DI25" s="23">
        <f t="shared" si="42"/>
        <v>0</v>
      </c>
      <c r="DJ25" s="23">
        <f t="shared" si="43"/>
        <v>0</v>
      </c>
      <c r="DK25" s="23">
        <f t="shared" si="44"/>
        <v>0</v>
      </c>
      <c r="DL25" s="23">
        <f t="shared" si="45"/>
        <v>0</v>
      </c>
    </row>
    <row r="26" spans="1:116" ht="18" customHeight="1" x14ac:dyDescent="0.2">
      <c r="A26" s="38" t="s">
        <v>76</v>
      </c>
      <c r="B26" s="19" t="s">
        <v>24</v>
      </c>
      <c r="D26" s="26" t="s">
        <v>77</v>
      </c>
      <c r="E26" s="27"/>
      <c r="F26" s="34" t="s">
        <v>22</v>
      </c>
      <c r="G26" s="35" t="s">
        <v>15</v>
      </c>
      <c r="H26" s="36"/>
      <c r="I26" s="27" t="s">
        <v>14</v>
      </c>
      <c r="J26" s="27"/>
      <c r="K26" s="34"/>
      <c r="L26" s="35"/>
      <c r="M26" s="36"/>
      <c r="N26" s="27"/>
      <c r="P26" s="27"/>
      <c r="Q26" s="27"/>
      <c r="R26" s="27"/>
      <c r="S26" s="27"/>
      <c r="T26" s="27"/>
      <c r="U26" s="27"/>
      <c r="V26" s="34"/>
      <c r="W26" s="35" t="s">
        <v>15</v>
      </c>
      <c r="X26" s="36"/>
      <c r="Y26" s="27" t="s">
        <v>14</v>
      </c>
      <c r="Z26" s="27"/>
      <c r="AA26" s="27"/>
      <c r="AB26" s="27"/>
      <c r="AC26" s="27"/>
      <c r="AD26" s="27" t="s">
        <v>14</v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34"/>
      <c r="AQ26" s="35" t="s">
        <v>15</v>
      </c>
      <c r="AR26" s="36"/>
      <c r="AS26" s="27"/>
      <c r="AT26" s="27"/>
      <c r="AU26" s="27"/>
      <c r="AV26" s="27"/>
      <c r="AW26" s="27"/>
      <c r="AX26" s="27" t="s">
        <v>14</v>
      </c>
      <c r="AY26" s="27"/>
      <c r="AZ26" s="27"/>
      <c r="BA26" s="27"/>
      <c r="BB26" s="27"/>
      <c r="BC26" s="27"/>
      <c r="BD26" s="27"/>
      <c r="BE26" s="27"/>
      <c r="BF26" s="27"/>
      <c r="BG26" s="27" t="s">
        <v>14</v>
      </c>
      <c r="BH26" s="27"/>
      <c r="BI26" s="27"/>
      <c r="BJ26" s="4" t="s">
        <v>15</v>
      </c>
      <c r="BK26" s="27"/>
      <c r="BL26" s="27"/>
      <c r="BM26" s="27" t="s">
        <v>14</v>
      </c>
      <c r="BN26" s="27"/>
      <c r="BO26" s="27"/>
      <c r="BP26" s="31"/>
      <c r="BQ26" s="27"/>
      <c r="BR26" s="27"/>
      <c r="BS26" s="31" t="s">
        <v>62</v>
      </c>
      <c r="BT26" s="27" t="s">
        <v>14</v>
      </c>
      <c r="BU26" s="27"/>
      <c r="BV26" s="27"/>
      <c r="BW26" s="31" t="s">
        <v>78</v>
      </c>
      <c r="BX26" s="27"/>
      <c r="BY26" s="27"/>
      <c r="BZ26" s="27"/>
      <c r="CA26" s="27"/>
      <c r="CB26" s="27"/>
      <c r="CC26" s="31" t="s">
        <v>62</v>
      </c>
      <c r="CD26" s="87"/>
      <c r="CE26" s="27"/>
      <c r="CF26" s="27" t="s">
        <v>22</v>
      </c>
      <c r="CG26" s="27"/>
      <c r="CH26" s="27"/>
      <c r="CI26" s="31" t="s">
        <v>79</v>
      </c>
      <c r="CJ26" s="27"/>
      <c r="CK26" s="27"/>
      <c r="CL26" s="27"/>
      <c r="CM26" s="27"/>
      <c r="CN26" s="4" t="s">
        <v>15</v>
      </c>
      <c r="CO26" s="27"/>
      <c r="CP26" s="23">
        <f t="shared" si="23"/>
        <v>7</v>
      </c>
      <c r="CQ26" s="24">
        <f t="shared" si="24"/>
        <v>5</v>
      </c>
      <c r="CR26" s="23">
        <f t="shared" si="25"/>
        <v>0</v>
      </c>
      <c r="CS26" s="23">
        <f t="shared" si="26"/>
        <v>0</v>
      </c>
      <c r="CT26" s="23">
        <f t="shared" si="27"/>
        <v>0</v>
      </c>
      <c r="CU26" s="23">
        <f t="shared" si="28"/>
        <v>0</v>
      </c>
      <c r="CV26" s="23">
        <f t="shared" si="29"/>
        <v>0</v>
      </c>
      <c r="CW26" s="23">
        <f t="shared" si="30"/>
        <v>0</v>
      </c>
      <c r="CX26" s="23">
        <f t="shared" si="31"/>
        <v>0</v>
      </c>
      <c r="CY26" s="23">
        <f t="shared" si="32"/>
        <v>2</v>
      </c>
      <c r="CZ26" s="23">
        <f t="shared" si="33"/>
        <v>0</v>
      </c>
      <c r="DA26" s="23">
        <f t="shared" si="34"/>
        <v>0</v>
      </c>
      <c r="DB26" s="23">
        <f t="shared" si="35"/>
        <v>0</v>
      </c>
      <c r="DC26" s="23">
        <f t="shared" si="36"/>
        <v>0</v>
      </c>
      <c r="DD26" s="23">
        <f t="shared" si="37"/>
        <v>0</v>
      </c>
      <c r="DE26" s="23">
        <f t="shared" si="38"/>
        <v>0</v>
      </c>
      <c r="DF26" s="23">
        <f t="shared" si="39"/>
        <v>0</v>
      </c>
      <c r="DG26" s="23">
        <f t="shared" si="40"/>
        <v>0</v>
      </c>
      <c r="DH26" s="23">
        <f t="shared" si="41"/>
        <v>0</v>
      </c>
      <c r="DI26" s="23">
        <f t="shared" si="42"/>
        <v>0</v>
      </c>
      <c r="DJ26" s="23">
        <f t="shared" si="43"/>
        <v>0</v>
      </c>
      <c r="DK26" s="23">
        <f t="shared" si="44"/>
        <v>0</v>
      </c>
      <c r="DL26" s="23">
        <f t="shared" si="45"/>
        <v>0</v>
      </c>
    </row>
    <row r="27" spans="1:116" ht="18" customHeight="1" x14ac:dyDescent="0.2">
      <c r="A27" s="38" t="s">
        <v>80</v>
      </c>
      <c r="B27" s="19" t="s">
        <v>35</v>
      </c>
      <c r="D27" s="26" t="s">
        <v>81</v>
      </c>
      <c r="E27" s="27"/>
      <c r="F27" s="34" t="s">
        <v>82</v>
      </c>
      <c r="G27" s="35" t="s">
        <v>15</v>
      </c>
      <c r="H27" s="36"/>
      <c r="I27" s="27" t="s">
        <v>14</v>
      </c>
      <c r="J27" s="27"/>
      <c r="K27" s="27"/>
      <c r="L27" s="21"/>
      <c r="M27" s="27"/>
      <c r="N27" s="27"/>
      <c r="O27" s="27"/>
      <c r="P27" s="27"/>
      <c r="Q27" s="27"/>
      <c r="R27" s="27"/>
      <c r="S27" s="39"/>
      <c r="T27" s="27"/>
      <c r="U27" s="27"/>
      <c r="V27" s="34"/>
      <c r="W27" s="35" t="s">
        <v>15</v>
      </c>
      <c r="X27" s="36"/>
      <c r="Y27" s="27" t="s">
        <v>14</v>
      </c>
      <c r="Z27" s="27"/>
      <c r="AA27" s="27"/>
      <c r="AB27" s="27"/>
      <c r="AC27" s="27"/>
      <c r="AD27" s="27"/>
      <c r="AE27" s="27" t="s">
        <v>83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34"/>
      <c r="AQ27" s="35" t="s">
        <v>15</v>
      </c>
      <c r="AR27" s="36"/>
      <c r="AS27" s="27"/>
      <c r="AT27" s="27"/>
      <c r="AU27" s="27"/>
      <c r="AV27" s="27"/>
      <c r="AW27" s="27"/>
      <c r="AX27" s="27"/>
      <c r="AY27" s="27" t="s">
        <v>14</v>
      </c>
      <c r="AZ27" s="27"/>
      <c r="BA27" s="27"/>
      <c r="BB27" s="27"/>
      <c r="BC27" s="27"/>
      <c r="BD27" s="27"/>
      <c r="BE27" s="27"/>
      <c r="BF27" s="27"/>
      <c r="BG27" s="27" t="s">
        <v>14</v>
      </c>
      <c r="BI27" s="27"/>
      <c r="BJ27" s="4" t="s">
        <v>15</v>
      </c>
      <c r="BK27" s="27"/>
      <c r="BL27" s="27"/>
      <c r="BM27" s="27" t="s">
        <v>14</v>
      </c>
      <c r="BN27" s="27"/>
      <c r="BO27" s="27"/>
      <c r="BP27" s="37"/>
      <c r="BQ27" s="27"/>
      <c r="BR27" s="27"/>
      <c r="BS27" s="31" t="s">
        <v>62</v>
      </c>
      <c r="BT27" s="27"/>
      <c r="BU27" s="27" t="s">
        <v>14</v>
      </c>
      <c r="BV27" s="27"/>
      <c r="BW27" s="37" t="s">
        <v>78</v>
      </c>
      <c r="BX27" s="27"/>
      <c r="BY27" s="27"/>
      <c r="BZ27" s="27"/>
      <c r="CA27" s="27"/>
      <c r="CB27" s="27"/>
      <c r="CC27" s="22" t="s">
        <v>62</v>
      </c>
      <c r="CD27" s="87"/>
      <c r="CE27" s="27" t="s">
        <v>22</v>
      </c>
      <c r="CF27" s="27"/>
      <c r="CG27" s="27"/>
      <c r="CH27" s="27"/>
      <c r="CI27" s="37" t="s">
        <v>79</v>
      </c>
      <c r="CJ27" s="27"/>
      <c r="CK27" s="27"/>
      <c r="CL27" s="27"/>
      <c r="CM27" s="27"/>
      <c r="CN27" s="4" t="s">
        <v>15</v>
      </c>
      <c r="CO27" s="27"/>
      <c r="CP27" s="23">
        <f t="shared" si="23"/>
        <v>7</v>
      </c>
      <c r="CQ27" s="24">
        <f t="shared" si="24"/>
        <v>5</v>
      </c>
      <c r="CR27" s="23">
        <f t="shared" si="25"/>
        <v>0</v>
      </c>
      <c r="CS27" s="23">
        <f t="shared" si="26"/>
        <v>0</v>
      </c>
      <c r="CT27" s="23">
        <f t="shared" si="27"/>
        <v>0</v>
      </c>
      <c r="CU27" s="23">
        <f t="shared" si="28"/>
        <v>0</v>
      </c>
      <c r="CV27" s="23">
        <f t="shared" si="29"/>
        <v>0</v>
      </c>
      <c r="CW27" s="23">
        <f t="shared" si="30"/>
        <v>0</v>
      </c>
      <c r="CX27" s="23">
        <f t="shared" si="31"/>
        <v>0</v>
      </c>
      <c r="CY27" s="23">
        <f t="shared" si="32"/>
        <v>2</v>
      </c>
      <c r="CZ27" s="23">
        <f t="shared" si="33"/>
        <v>0</v>
      </c>
      <c r="DA27" s="23">
        <f t="shared" si="34"/>
        <v>0</v>
      </c>
      <c r="DB27" s="23">
        <f t="shared" si="35"/>
        <v>0</v>
      </c>
      <c r="DC27" s="23">
        <f t="shared" si="36"/>
        <v>0</v>
      </c>
      <c r="DD27" s="23">
        <f t="shared" si="37"/>
        <v>0</v>
      </c>
      <c r="DE27" s="23">
        <f t="shared" si="38"/>
        <v>0</v>
      </c>
      <c r="DF27" s="23">
        <f t="shared" si="39"/>
        <v>0</v>
      </c>
      <c r="DG27" s="23">
        <f t="shared" si="40"/>
        <v>0</v>
      </c>
      <c r="DH27" s="23">
        <f t="shared" si="41"/>
        <v>0</v>
      </c>
      <c r="DI27" s="23">
        <f t="shared" si="42"/>
        <v>0</v>
      </c>
      <c r="DJ27" s="23">
        <f t="shared" si="43"/>
        <v>0</v>
      </c>
      <c r="DK27" s="23">
        <f t="shared" si="44"/>
        <v>0</v>
      </c>
      <c r="DL27" s="23">
        <f t="shared" si="45"/>
        <v>0</v>
      </c>
    </row>
    <row r="28" spans="1:116" ht="18" customHeight="1" x14ac:dyDescent="0.2">
      <c r="A28" s="40" t="s">
        <v>84</v>
      </c>
      <c r="B28" s="25" t="s">
        <v>28</v>
      </c>
      <c r="D28" s="26" t="s">
        <v>85</v>
      </c>
      <c r="E28" s="27" t="s">
        <v>22</v>
      </c>
      <c r="F28" s="34"/>
      <c r="G28" s="35" t="s">
        <v>15</v>
      </c>
      <c r="H28" s="36"/>
      <c r="I28" s="27" t="s">
        <v>14</v>
      </c>
      <c r="J28" s="27"/>
      <c r="K28" s="33"/>
      <c r="L28" s="27"/>
      <c r="M28" s="27"/>
      <c r="N28" s="27"/>
      <c r="O28" s="27"/>
      <c r="P28" s="27"/>
      <c r="Q28" s="27"/>
      <c r="R28" s="27"/>
      <c r="S28" s="39"/>
      <c r="T28" s="27"/>
      <c r="U28" s="27"/>
      <c r="V28" s="34"/>
      <c r="W28" s="35" t="s">
        <v>15</v>
      </c>
      <c r="X28" s="36"/>
      <c r="Y28" s="27" t="s">
        <v>14</v>
      </c>
      <c r="Z28" s="27"/>
      <c r="AA28" s="27"/>
      <c r="AB28" s="33"/>
      <c r="AC28" s="33"/>
      <c r="AD28" s="33"/>
      <c r="AE28" s="33" t="s">
        <v>14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41"/>
      <c r="AQ28" s="35" t="s">
        <v>15</v>
      </c>
      <c r="AR28" s="42"/>
      <c r="AS28" s="33"/>
      <c r="AT28" s="33"/>
      <c r="AU28" s="33"/>
      <c r="AV28" s="27"/>
      <c r="AW28" s="27"/>
      <c r="AX28" s="27"/>
      <c r="AY28" s="27" t="s">
        <v>14</v>
      </c>
      <c r="AZ28" s="27"/>
      <c r="BA28" s="27"/>
      <c r="BB28" s="27"/>
      <c r="BC28" s="27"/>
      <c r="BD28" s="27"/>
      <c r="BE28" s="27"/>
      <c r="BF28" s="27"/>
      <c r="BG28" s="27" t="s">
        <v>14</v>
      </c>
      <c r="BH28" s="27"/>
      <c r="BI28" s="27"/>
      <c r="BJ28" s="4" t="s">
        <v>15</v>
      </c>
      <c r="BK28" s="27"/>
      <c r="BL28" s="27"/>
      <c r="BM28" s="27" t="s">
        <v>14</v>
      </c>
      <c r="BN28" s="27"/>
      <c r="BO28" s="27"/>
      <c r="BP28" s="31"/>
      <c r="BQ28" s="27"/>
      <c r="BR28" s="27"/>
      <c r="BS28" s="31" t="s">
        <v>62</v>
      </c>
      <c r="BT28" s="27"/>
      <c r="BU28" s="27" t="s">
        <v>14</v>
      </c>
      <c r="BV28" s="27"/>
      <c r="BW28" s="31" t="s">
        <v>78</v>
      </c>
      <c r="BX28" s="27"/>
      <c r="BY28" s="27"/>
      <c r="BZ28" s="27"/>
      <c r="CA28" s="27"/>
      <c r="CB28" s="27"/>
      <c r="CC28" s="22" t="s">
        <v>62</v>
      </c>
      <c r="CD28" s="87"/>
      <c r="CE28" s="27"/>
      <c r="CF28" s="27" t="s">
        <v>22</v>
      </c>
      <c r="CG28" s="27"/>
      <c r="CH28" s="27"/>
      <c r="CI28" s="31" t="s">
        <v>79</v>
      </c>
      <c r="CJ28" s="27"/>
      <c r="CK28" s="27"/>
      <c r="CL28" s="27"/>
      <c r="CM28" s="27"/>
      <c r="CN28" s="4" t="s">
        <v>15</v>
      </c>
      <c r="CO28" s="27"/>
      <c r="CP28" s="23">
        <f t="shared" si="23"/>
        <v>7</v>
      </c>
      <c r="CQ28" s="24">
        <f t="shared" si="24"/>
        <v>5</v>
      </c>
      <c r="CR28" s="23">
        <f t="shared" si="25"/>
        <v>0</v>
      </c>
      <c r="CS28" s="23">
        <f t="shared" si="26"/>
        <v>0</v>
      </c>
      <c r="CT28" s="23">
        <f t="shared" si="27"/>
        <v>0</v>
      </c>
      <c r="CU28" s="23">
        <f t="shared" si="28"/>
        <v>0</v>
      </c>
      <c r="CV28" s="23">
        <f t="shared" si="29"/>
        <v>0</v>
      </c>
      <c r="CW28" s="23">
        <f t="shared" si="30"/>
        <v>0</v>
      </c>
      <c r="CX28" s="23">
        <f t="shared" si="31"/>
        <v>0</v>
      </c>
      <c r="CY28" s="23">
        <f t="shared" si="32"/>
        <v>2</v>
      </c>
      <c r="CZ28" s="23">
        <f t="shared" si="33"/>
        <v>0</v>
      </c>
      <c r="DA28" s="23">
        <f t="shared" si="34"/>
        <v>0</v>
      </c>
      <c r="DB28" s="23">
        <f t="shared" si="35"/>
        <v>0</v>
      </c>
      <c r="DC28" s="23">
        <f t="shared" si="36"/>
        <v>0</v>
      </c>
      <c r="DD28" s="23">
        <f t="shared" si="37"/>
        <v>0</v>
      </c>
      <c r="DE28" s="23">
        <f t="shared" si="38"/>
        <v>0</v>
      </c>
      <c r="DF28" s="23">
        <f t="shared" si="39"/>
        <v>0</v>
      </c>
      <c r="DG28" s="23">
        <f t="shared" si="40"/>
        <v>0</v>
      </c>
      <c r="DH28" s="23">
        <f t="shared" si="41"/>
        <v>0</v>
      </c>
      <c r="DI28" s="23">
        <f t="shared" si="42"/>
        <v>0</v>
      </c>
      <c r="DJ28" s="23">
        <f t="shared" si="43"/>
        <v>0</v>
      </c>
      <c r="DK28" s="23">
        <f t="shared" si="44"/>
        <v>0</v>
      </c>
      <c r="DL28" s="23">
        <f t="shared" si="45"/>
        <v>0</v>
      </c>
    </row>
    <row r="29" spans="1:116" ht="18" customHeight="1" x14ac:dyDescent="0.2">
      <c r="A29" s="38" t="s">
        <v>86</v>
      </c>
      <c r="B29" s="19" t="s">
        <v>25</v>
      </c>
      <c r="D29" s="26" t="s">
        <v>87</v>
      </c>
      <c r="E29" s="27" t="s">
        <v>22</v>
      </c>
      <c r="F29" s="34"/>
      <c r="G29" s="35" t="s">
        <v>15</v>
      </c>
      <c r="H29" s="36"/>
      <c r="I29" s="27" t="s">
        <v>14</v>
      </c>
      <c r="J29" s="34"/>
      <c r="K29" s="35"/>
      <c r="L29" s="36"/>
      <c r="M29" s="27"/>
      <c r="N29" s="27"/>
      <c r="O29" s="27"/>
      <c r="P29" s="27"/>
      <c r="Q29" s="27"/>
      <c r="R29" s="27"/>
      <c r="S29" s="39"/>
      <c r="T29" s="27"/>
      <c r="U29" s="27"/>
      <c r="V29" s="34"/>
      <c r="W29" s="35" t="s">
        <v>15</v>
      </c>
      <c r="X29" s="36"/>
      <c r="Y29" s="27" t="s">
        <v>14</v>
      </c>
      <c r="Z29" s="27"/>
      <c r="AA29" s="34"/>
      <c r="AB29" s="35"/>
      <c r="AC29" s="35"/>
      <c r="AD29" s="35"/>
      <c r="AE29" s="35" t="s">
        <v>14</v>
      </c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 t="s">
        <v>15</v>
      </c>
      <c r="AR29" s="35"/>
      <c r="AS29" s="35"/>
      <c r="AT29" s="35"/>
      <c r="AU29" s="35"/>
      <c r="AV29" s="36"/>
      <c r="AW29" s="27"/>
      <c r="AX29" s="27"/>
      <c r="AY29" s="27" t="s">
        <v>14</v>
      </c>
      <c r="AZ29" s="27"/>
      <c r="BA29" s="27"/>
      <c r="BB29" s="27"/>
      <c r="BC29" s="27"/>
      <c r="BD29" s="27"/>
      <c r="BE29" s="27"/>
      <c r="BF29" s="27"/>
      <c r="BG29" s="27" t="s">
        <v>14</v>
      </c>
      <c r="BH29" s="27"/>
      <c r="BI29" s="27"/>
      <c r="BJ29" s="4" t="s">
        <v>15</v>
      </c>
      <c r="BK29" s="27"/>
      <c r="BL29" s="27"/>
      <c r="BM29" s="27" t="s">
        <v>14</v>
      </c>
      <c r="BN29" s="27"/>
      <c r="BO29" s="27"/>
      <c r="BP29" s="37"/>
      <c r="BQ29" s="27"/>
      <c r="BR29" s="27"/>
      <c r="BS29" s="31" t="s">
        <v>62</v>
      </c>
      <c r="BT29" s="27"/>
      <c r="BU29" s="27" t="s">
        <v>14</v>
      </c>
      <c r="BV29" s="27"/>
      <c r="BW29" s="37" t="s">
        <v>78</v>
      </c>
      <c r="BX29" s="27"/>
      <c r="BY29" s="27"/>
      <c r="BZ29" s="27"/>
      <c r="CA29" s="27"/>
      <c r="CB29" s="27"/>
      <c r="CC29" s="22" t="s">
        <v>62</v>
      </c>
      <c r="CD29" s="87"/>
      <c r="CE29" s="27"/>
      <c r="CF29" s="27" t="s">
        <v>22</v>
      </c>
      <c r="CG29" s="27"/>
      <c r="CH29" s="27"/>
      <c r="CI29" s="37" t="s">
        <v>79</v>
      </c>
      <c r="CJ29" s="27"/>
      <c r="CK29" s="27"/>
      <c r="CL29" s="27"/>
      <c r="CM29" s="27"/>
      <c r="CN29" s="4" t="s">
        <v>15</v>
      </c>
      <c r="CO29" s="27"/>
      <c r="CP29" s="23">
        <f t="shared" si="23"/>
        <v>7</v>
      </c>
      <c r="CQ29" s="24">
        <f t="shared" si="24"/>
        <v>5</v>
      </c>
      <c r="CR29" s="23">
        <f t="shared" si="25"/>
        <v>0</v>
      </c>
      <c r="CS29" s="23">
        <f t="shared" si="26"/>
        <v>0</v>
      </c>
      <c r="CT29" s="23">
        <f t="shared" si="27"/>
        <v>0</v>
      </c>
      <c r="CU29" s="23">
        <f t="shared" si="28"/>
        <v>0</v>
      </c>
      <c r="CV29" s="23">
        <f t="shared" si="29"/>
        <v>0</v>
      </c>
      <c r="CW29" s="23">
        <f t="shared" si="30"/>
        <v>0</v>
      </c>
      <c r="CX29" s="23">
        <f t="shared" si="31"/>
        <v>0</v>
      </c>
      <c r="CY29" s="23">
        <f t="shared" si="32"/>
        <v>2</v>
      </c>
      <c r="CZ29" s="23">
        <f t="shared" si="33"/>
        <v>0</v>
      </c>
      <c r="DA29" s="23">
        <f t="shared" si="34"/>
        <v>0</v>
      </c>
      <c r="DB29" s="23">
        <f t="shared" si="35"/>
        <v>0</v>
      </c>
      <c r="DC29" s="23">
        <f t="shared" si="36"/>
        <v>0</v>
      </c>
      <c r="DD29" s="23">
        <f t="shared" si="37"/>
        <v>0</v>
      </c>
      <c r="DE29" s="23">
        <f t="shared" si="38"/>
        <v>0</v>
      </c>
      <c r="DF29" s="23">
        <f t="shared" si="39"/>
        <v>0</v>
      </c>
      <c r="DG29" s="23">
        <f t="shared" si="40"/>
        <v>0</v>
      </c>
      <c r="DH29" s="23">
        <f t="shared" si="41"/>
        <v>0</v>
      </c>
      <c r="DI29" s="23">
        <f t="shared" si="42"/>
        <v>0</v>
      </c>
      <c r="DJ29" s="23">
        <f t="shared" si="43"/>
        <v>0</v>
      </c>
      <c r="DK29" s="23">
        <f t="shared" si="44"/>
        <v>0</v>
      </c>
      <c r="DL29" s="23">
        <f t="shared" si="45"/>
        <v>0</v>
      </c>
    </row>
    <row r="30" spans="1:116" ht="18" customHeight="1" x14ac:dyDescent="0.2">
      <c r="D30" s="26" t="s">
        <v>88</v>
      </c>
      <c r="E30" s="27"/>
      <c r="F30" s="34" t="s">
        <v>22</v>
      </c>
      <c r="G30" s="35" t="s">
        <v>15</v>
      </c>
      <c r="H30" s="36" t="s">
        <v>14</v>
      </c>
      <c r="I30" s="27"/>
      <c r="J30" s="34"/>
      <c r="K30" s="35"/>
      <c r="L30" s="36"/>
      <c r="M30" s="27"/>
      <c r="N30" s="27"/>
      <c r="O30" s="27"/>
      <c r="P30" s="27"/>
      <c r="Q30" s="27"/>
      <c r="R30" s="27"/>
      <c r="S30" s="39"/>
      <c r="T30" s="27"/>
      <c r="U30" s="27"/>
      <c r="V30" s="34"/>
      <c r="W30" s="35" t="s">
        <v>15</v>
      </c>
      <c r="X30" s="36" t="s">
        <v>14</v>
      </c>
      <c r="Y30" s="27"/>
      <c r="Z30" s="27"/>
      <c r="AA30" s="34"/>
      <c r="AB30" s="35"/>
      <c r="AC30" s="43"/>
      <c r="AD30" s="35" t="s">
        <v>14</v>
      </c>
      <c r="AE30" s="35"/>
      <c r="AF30" s="35"/>
      <c r="AG30" s="35"/>
      <c r="AH30" s="35"/>
      <c r="AI30" s="43"/>
      <c r="AJ30" s="35"/>
      <c r="AK30" s="35"/>
      <c r="AL30" s="35"/>
      <c r="AM30" s="35"/>
      <c r="AN30" s="43"/>
      <c r="AO30" s="35"/>
      <c r="AP30" s="35"/>
      <c r="AQ30" s="35" t="s">
        <v>15</v>
      </c>
      <c r="AR30" s="35"/>
      <c r="AS30" s="35"/>
      <c r="AT30" s="35"/>
      <c r="AU30" s="43"/>
      <c r="AV30" s="36"/>
      <c r="AW30" s="27"/>
      <c r="AX30" s="27" t="s">
        <v>14</v>
      </c>
      <c r="AY30" s="27"/>
      <c r="AZ30" s="27"/>
      <c r="BA30" s="27"/>
      <c r="BB30" s="27"/>
      <c r="BD30" s="27"/>
      <c r="BE30" s="27"/>
      <c r="BF30" s="27"/>
      <c r="BG30" s="27" t="s">
        <v>14</v>
      </c>
      <c r="BH30" s="27"/>
      <c r="BI30" s="27"/>
      <c r="BJ30" s="4" t="s">
        <v>15</v>
      </c>
      <c r="BK30" s="27"/>
      <c r="BL30" s="27" t="s">
        <v>14</v>
      </c>
      <c r="BM30" s="27"/>
      <c r="BN30" s="27"/>
      <c r="BO30" s="27"/>
      <c r="BP30" s="31"/>
      <c r="BQ30" s="27"/>
      <c r="BR30" s="27"/>
      <c r="BS30" s="27" t="s">
        <v>14</v>
      </c>
      <c r="BT30" s="27"/>
      <c r="BU30" s="27"/>
      <c r="BV30" s="27"/>
      <c r="BW30" s="31" t="s">
        <v>78</v>
      </c>
      <c r="BX30" s="27"/>
      <c r="BY30" s="27"/>
      <c r="BZ30" s="27"/>
      <c r="CA30" s="27"/>
      <c r="CB30" s="27"/>
      <c r="CC30" s="22" t="s">
        <v>62</v>
      </c>
      <c r="CD30" s="87"/>
      <c r="CE30" s="27"/>
      <c r="CF30" s="4" t="s">
        <v>22</v>
      </c>
      <c r="CG30" s="27"/>
      <c r="CH30" s="27"/>
      <c r="CI30" s="31" t="s">
        <v>79</v>
      </c>
      <c r="CJ30" s="27"/>
      <c r="CK30" s="27"/>
      <c r="CL30" s="27"/>
      <c r="CM30" s="27"/>
      <c r="CN30" s="4" t="s">
        <v>15</v>
      </c>
      <c r="CO30" s="27"/>
      <c r="CP30" s="23">
        <f t="shared" si="23"/>
        <v>7</v>
      </c>
      <c r="CQ30" s="24">
        <f t="shared" si="24"/>
        <v>5</v>
      </c>
      <c r="CR30" s="23">
        <f t="shared" si="25"/>
        <v>0</v>
      </c>
      <c r="CS30" s="23">
        <f t="shared" si="26"/>
        <v>0</v>
      </c>
      <c r="CT30" s="23">
        <f t="shared" si="27"/>
        <v>0</v>
      </c>
      <c r="CU30" s="23">
        <f t="shared" si="28"/>
        <v>0</v>
      </c>
      <c r="CV30" s="23">
        <f t="shared" si="29"/>
        <v>0</v>
      </c>
      <c r="CW30" s="23">
        <f t="shared" si="30"/>
        <v>0</v>
      </c>
      <c r="CX30" s="23">
        <f t="shared" si="31"/>
        <v>0</v>
      </c>
      <c r="CY30" s="23">
        <f t="shared" si="32"/>
        <v>2</v>
      </c>
      <c r="CZ30" s="23">
        <f t="shared" si="33"/>
        <v>0</v>
      </c>
      <c r="DA30" s="23">
        <f t="shared" si="34"/>
        <v>0</v>
      </c>
      <c r="DB30" s="23">
        <f t="shared" si="35"/>
        <v>0</v>
      </c>
      <c r="DC30" s="23">
        <f t="shared" si="36"/>
        <v>0</v>
      </c>
      <c r="DD30" s="23">
        <f t="shared" si="37"/>
        <v>0</v>
      </c>
      <c r="DE30" s="23">
        <f t="shared" si="38"/>
        <v>0</v>
      </c>
      <c r="DF30" s="23">
        <f t="shared" si="39"/>
        <v>0</v>
      </c>
      <c r="DG30" s="23">
        <f t="shared" si="40"/>
        <v>0</v>
      </c>
      <c r="DH30" s="23">
        <f t="shared" si="41"/>
        <v>0</v>
      </c>
      <c r="DI30" s="23">
        <f t="shared" si="42"/>
        <v>0</v>
      </c>
      <c r="DJ30" s="23">
        <f t="shared" si="43"/>
        <v>0</v>
      </c>
      <c r="DK30" s="23">
        <f t="shared" si="44"/>
        <v>0</v>
      </c>
      <c r="DL30" s="23">
        <f t="shared" si="45"/>
        <v>0</v>
      </c>
    </row>
    <row r="31" spans="1:116" ht="18" customHeight="1" x14ac:dyDescent="0.2">
      <c r="D31" s="26" t="s">
        <v>89</v>
      </c>
      <c r="E31" s="27"/>
      <c r="F31" s="27"/>
      <c r="G31" s="21" t="s">
        <v>83</v>
      </c>
      <c r="H31" s="27"/>
      <c r="I31" s="27"/>
      <c r="J31" s="34"/>
      <c r="K31" s="44"/>
      <c r="L31" s="36"/>
      <c r="M31" s="45" t="s">
        <v>14</v>
      </c>
      <c r="N31" s="27"/>
      <c r="O31" s="46"/>
      <c r="P31" s="27"/>
      <c r="Q31" s="27"/>
      <c r="R31" s="27"/>
      <c r="T31" s="47" t="s">
        <v>14</v>
      </c>
      <c r="V31" s="33" t="s">
        <v>22</v>
      </c>
      <c r="W31" s="21"/>
      <c r="X31" s="46"/>
      <c r="Y31" s="27"/>
      <c r="Z31" s="4" t="s">
        <v>15</v>
      </c>
      <c r="AA31" s="34"/>
      <c r="AB31" s="48"/>
      <c r="AC31" s="47" t="s">
        <v>14</v>
      </c>
      <c r="AD31" s="49"/>
      <c r="AE31" s="35"/>
      <c r="AF31" s="44"/>
      <c r="AG31" s="35"/>
      <c r="AH31" s="48"/>
      <c r="AI31" s="19"/>
      <c r="AJ31" s="49"/>
      <c r="AK31" s="35"/>
      <c r="AL31" s="35"/>
      <c r="AM31" s="50"/>
      <c r="AN31" s="47" t="s">
        <v>14</v>
      </c>
      <c r="AO31" s="51"/>
      <c r="AP31" s="35" t="s">
        <v>15</v>
      </c>
      <c r="AQ31" s="35"/>
      <c r="AR31" s="35"/>
      <c r="AS31" s="35"/>
      <c r="AT31" s="48"/>
      <c r="AU31" s="19"/>
      <c r="AV31" s="36"/>
      <c r="AW31" s="45" t="s">
        <v>14</v>
      </c>
      <c r="AX31" s="27"/>
      <c r="AY31" s="27"/>
      <c r="AZ31" s="27"/>
      <c r="BA31" s="27"/>
      <c r="BB31" s="27"/>
      <c r="BC31" s="46"/>
      <c r="BD31" s="27"/>
      <c r="BE31" s="19"/>
      <c r="BF31" s="4" t="s">
        <v>15</v>
      </c>
      <c r="BG31" s="27"/>
      <c r="BH31" s="27"/>
      <c r="BI31" s="27"/>
      <c r="BJ31" s="27"/>
      <c r="BK31" s="27"/>
      <c r="BL31" s="27"/>
      <c r="BM31" s="27"/>
      <c r="BN31" s="27"/>
      <c r="BO31" s="31" t="s">
        <v>91</v>
      </c>
      <c r="BP31" s="27"/>
      <c r="BR31" s="31" t="s">
        <v>90</v>
      </c>
      <c r="BS31" s="27"/>
      <c r="BT31" s="27"/>
      <c r="BU31" s="31" t="s">
        <v>62</v>
      </c>
      <c r="BV31" s="87"/>
      <c r="BW31" s="27"/>
      <c r="BX31" s="53" t="s">
        <v>62</v>
      </c>
      <c r="BY31" s="27"/>
      <c r="BZ31" s="27"/>
      <c r="CA31" s="27"/>
      <c r="CB31" s="27"/>
      <c r="CC31" s="87"/>
      <c r="CD31" s="27"/>
      <c r="CE31" s="52"/>
      <c r="CF31" s="88"/>
      <c r="CG31" s="87"/>
      <c r="CH31" s="27"/>
      <c r="CJ31" s="47"/>
      <c r="CK31" s="19"/>
      <c r="CL31" s="4" t="s">
        <v>15</v>
      </c>
      <c r="CM31" s="33" t="s">
        <v>22</v>
      </c>
      <c r="CN31" s="47" t="s">
        <v>14</v>
      </c>
      <c r="CO31" s="27"/>
      <c r="CP31" s="23">
        <f t="shared" si="23"/>
        <v>7</v>
      </c>
      <c r="CQ31" s="24">
        <f t="shared" si="24"/>
        <v>4</v>
      </c>
      <c r="CR31" s="23">
        <f t="shared" si="25"/>
        <v>0</v>
      </c>
      <c r="CS31" s="23">
        <f t="shared" si="26"/>
        <v>0</v>
      </c>
      <c r="CT31" s="23">
        <f t="shared" si="27"/>
        <v>0</v>
      </c>
      <c r="CU31" s="23">
        <f t="shared" si="28"/>
        <v>0</v>
      </c>
      <c r="CV31" s="23">
        <f t="shared" si="29"/>
        <v>0</v>
      </c>
      <c r="CW31" s="23">
        <f t="shared" si="30"/>
        <v>0</v>
      </c>
      <c r="CX31" s="23">
        <f t="shared" si="31"/>
        <v>0</v>
      </c>
      <c r="CY31" s="23">
        <f t="shared" si="32"/>
        <v>2</v>
      </c>
      <c r="CZ31" s="23">
        <f t="shared" si="33"/>
        <v>0</v>
      </c>
      <c r="DA31" s="23">
        <f t="shared" si="34"/>
        <v>0</v>
      </c>
      <c r="DB31" s="23">
        <f t="shared" si="35"/>
        <v>0</v>
      </c>
      <c r="DC31" s="23">
        <f t="shared" si="36"/>
        <v>0</v>
      </c>
      <c r="DD31" s="23">
        <f t="shared" si="37"/>
        <v>0</v>
      </c>
      <c r="DE31" s="23">
        <f t="shared" si="38"/>
        <v>0</v>
      </c>
      <c r="DF31" s="23">
        <f t="shared" si="39"/>
        <v>0</v>
      </c>
      <c r="DG31" s="23">
        <f t="shared" si="40"/>
        <v>0</v>
      </c>
      <c r="DH31" s="23">
        <f t="shared" si="41"/>
        <v>0</v>
      </c>
      <c r="DI31" s="23">
        <f t="shared" si="42"/>
        <v>0</v>
      </c>
      <c r="DJ31" s="23">
        <f t="shared" si="43"/>
        <v>0</v>
      </c>
      <c r="DK31" s="23">
        <f t="shared" si="44"/>
        <v>0</v>
      </c>
      <c r="DL31" s="23">
        <f t="shared" si="45"/>
        <v>0</v>
      </c>
    </row>
    <row r="32" spans="1:116" ht="18" customHeight="1" x14ac:dyDescent="0.2">
      <c r="D32" s="26" t="s">
        <v>92</v>
      </c>
      <c r="E32" s="27"/>
      <c r="F32" s="27"/>
      <c r="G32" s="27" t="s">
        <v>83</v>
      </c>
      <c r="H32" s="27"/>
      <c r="I32" s="27"/>
      <c r="J32" s="34"/>
      <c r="K32" s="35"/>
      <c r="L32" s="36"/>
      <c r="M32" s="27"/>
      <c r="N32" s="27"/>
      <c r="O32" s="27" t="s">
        <v>83</v>
      </c>
      <c r="P32" s="27"/>
      <c r="Q32" s="27"/>
      <c r="R32" s="54"/>
      <c r="S32" s="27" t="s">
        <v>22</v>
      </c>
      <c r="T32" s="27"/>
      <c r="U32" s="27"/>
      <c r="V32" s="27" t="s">
        <v>83</v>
      </c>
      <c r="W32" s="54"/>
      <c r="X32" s="27"/>
      <c r="Y32" s="27"/>
      <c r="Z32" s="27" t="s">
        <v>15</v>
      </c>
      <c r="AA32" s="55"/>
      <c r="AB32" s="35"/>
      <c r="AC32" s="56"/>
      <c r="AD32" s="35"/>
      <c r="AE32" s="35" t="s">
        <v>83</v>
      </c>
      <c r="AF32" s="35"/>
      <c r="AG32" s="35"/>
      <c r="AH32" s="35"/>
      <c r="AI32" s="56"/>
      <c r="AJ32" s="35"/>
      <c r="AK32" s="35"/>
      <c r="AL32" s="35"/>
      <c r="AM32" s="35"/>
      <c r="AN32" s="56"/>
      <c r="AO32" s="35" t="s">
        <v>83</v>
      </c>
      <c r="AP32" s="35" t="s">
        <v>15</v>
      </c>
      <c r="AQ32" s="35"/>
      <c r="AR32" s="35"/>
      <c r="AS32" s="35"/>
      <c r="AT32" s="35"/>
      <c r="AU32" s="56"/>
      <c r="AV32" s="36"/>
      <c r="AW32" s="27"/>
      <c r="AX32" s="27" t="s">
        <v>83</v>
      </c>
      <c r="AY32" s="27"/>
      <c r="AZ32" s="27"/>
      <c r="BA32" s="27"/>
      <c r="BB32" s="27"/>
      <c r="BC32" s="27"/>
      <c r="BD32" s="27"/>
      <c r="BE32" s="27"/>
      <c r="BF32" s="27" t="s">
        <v>15</v>
      </c>
      <c r="BG32" s="27"/>
      <c r="BH32" s="27"/>
      <c r="BI32" s="27"/>
      <c r="BJ32" s="27"/>
      <c r="BK32" s="27"/>
      <c r="BL32" s="27"/>
      <c r="BM32" s="27"/>
      <c r="BN32" s="27"/>
      <c r="BO32" s="22" t="s">
        <v>91</v>
      </c>
      <c r="BP32" s="27"/>
      <c r="BQ32" s="27"/>
      <c r="BR32" s="22" t="s">
        <v>90</v>
      </c>
      <c r="BS32" s="27"/>
      <c r="BT32" s="27"/>
      <c r="BU32" s="22" t="s">
        <v>62</v>
      </c>
      <c r="BV32" s="87"/>
      <c r="BW32" s="27"/>
      <c r="BX32" s="22" t="s">
        <v>62</v>
      </c>
      <c r="BY32" s="27"/>
      <c r="BZ32" s="27"/>
      <c r="CA32" s="27"/>
      <c r="CB32" s="27"/>
      <c r="CC32" s="87"/>
      <c r="CD32" s="27"/>
      <c r="CE32" s="27"/>
      <c r="CF32" s="62"/>
      <c r="CG32" s="87"/>
      <c r="CH32" s="27"/>
      <c r="CI32" s="27"/>
      <c r="CJ32" s="27"/>
      <c r="CK32" s="27"/>
      <c r="CL32" s="27" t="s">
        <v>15</v>
      </c>
      <c r="CM32" s="27" t="s">
        <v>22</v>
      </c>
      <c r="CN32" s="27" t="s">
        <v>14</v>
      </c>
      <c r="CO32" s="27"/>
      <c r="CP32" s="23">
        <f t="shared" si="23"/>
        <v>7</v>
      </c>
      <c r="CQ32" s="24">
        <f t="shared" si="24"/>
        <v>4</v>
      </c>
      <c r="CR32" s="23">
        <f t="shared" si="25"/>
        <v>0</v>
      </c>
      <c r="CS32" s="23">
        <f t="shared" si="26"/>
        <v>0</v>
      </c>
      <c r="CT32" s="23">
        <f t="shared" si="27"/>
        <v>0</v>
      </c>
      <c r="CU32" s="23">
        <f t="shared" si="28"/>
        <v>0</v>
      </c>
      <c r="CV32" s="23">
        <f t="shared" si="29"/>
        <v>0</v>
      </c>
      <c r="CW32" s="23">
        <f t="shared" si="30"/>
        <v>0</v>
      </c>
      <c r="CX32" s="23">
        <f t="shared" si="31"/>
        <v>0</v>
      </c>
      <c r="CY32" s="23">
        <f t="shared" si="32"/>
        <v>2</v>
      </c>
      <c r="CZ32" s="23">
        <f t="shared" si="33"/>
        <v>0</v>
      </c>
      <c r="DA32" s="23">
        <f t="shared" si="34"/>
        <v>0</v>
      </c>
      <c r="DB32" s="23">
        <f t="shared" si="35"/>
        <v>0</v>
      </c>
      <c r="DC32" s="23">
        <f t="shared" si="36"/>
        <v>0</v>
      </c>
      <c r="DD32" s="23">
        <f t="shared" si="37"/>
        <v>0</v>
      </c>
      <c r="DE32" s="23">
        <f t="shared" si="38"/>
        <v>0</v>
      </c>
      <c r="DF32" s="23">
        <f t="shared" si="39"/>
        <v>0</v>
      </c>
      <c r="DG32" s="23">
        <f t="shared" si="40"/>
        <v>0</v>
      </c>
      <c r="DH32" s="23">
        <f t="shared" si="41"/>
        <v>0</v>
      </c>
      <c r="DI32" s="23">
        <f t="shared" si="42"/>
        <v>0</v>
      </c>
      <c r="DJ32" s="23">
        <f t="shared" si="43"/>
        <v>0</v>
      </c>
      <c r="DK32" s="23">
        <f t="shared" si="44"/>
        <v>0</v>
      </c>
      <c r="DL32" s="23">
        <f t="shared" si="45"/>
        <v>0</v>
      </c>
    </row>
    <row r="33" spans="1:116" ht="18" customHeight="1" x14ac:dyDescent="0.2">
      <c r="D33" s="26" t="s">
        <v>93</v>
      </c>
      <c r="E33" s="27"/>
      <c r="F33" s="27"/>
      <c r="G33" s="27"/>
      <c r="H33" s="27"/>
      <c r="I33" s="27"/>
      <c r="J33" s="27"/>
      <c r="K33" s="21"/>
      <c r="L33" s="27"/>
      <c r="M33" s="27" t="s">
        <v>14</v>
      </c>
      <c r="N33" s="27"/>
      <c r="O33" s="27"/>
      <c r="P33" s="27"/>
      <c r="Q33" s="27"/>
      <c r="R33" s="54"/>
      <c r="S33" s="27"/>
      <c r="T33" s="27"/>
      <c r="U33" s="27" t="s">
        <v>83</v>
      </c>
      <c r="V33" s="27"/>
      <c r="W33" s="54"/>
      <c r="X33" s="27"/>
      <c r="Y33" s="27"/>
      <c r="Z33" s="4" t="s">
        <v>15</v>
      </c>
      <c r="AA33" s="5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 t="s">
        <v>14</v>
      </c>
      <c r="AO33" s="35"/>
      <c r="AP33" s="35" t="s">
        <v>15</v>
      </c>
      <c r="AQ33" s="35"/>
      <c r="AR33" s="35"/>
      <c r="AS33" s="35"/>
      <c r="AT33" s="35"/>
      <c r="AU33" s="35"/>
      <c r="AV33" s="36"/>
      <c r="AW33" s="27"/>
      <c r="AX33" s="27"/>
      <c r="AY33" s="27"/>
      <c r="AZ33" s="27"/>
      <c r="BA33" s="27"/>
      <c r="BB33" s="27"/>
      <c r="BC33" s="27"/>
      <c r="BD33" s="27"/>
      <c r="BE33" s="27"/>
      <c r="BF33" s="4" t="s">
        <v>15</v>
      </c>
      <c r="BG33" s="27"/>
      <c r="BH33" s="27"/>
      <c r="BI33" s="27"/>
      <c r="BJ33" s="27"/>
      <c r="BK33" s="27"/>
      <c r="BL33" s="27"/>
      <c r="BM33" s="27"/>
      <c r="BN33" s="27"/>
      <c r="BO33" s="22" t="s">
        <v>91</v>
      </c>
      <c r="BP33" s="27"/>
      <c r="BR33" s="22" t="s">
        <v>90</v>
      </c>
      <c r="BS33" s="27"/>
      <c r="BT33" s="27"/>
      <c r="BU33" s="22" t="s">
        <v>62</v>
      </c>
      <c r="BV33" s="87"/>
      <c r="BW33" s="27"/>
      <c r="BX33" s="22" t="s">
        <v>62</v>
      </c>
      <c r="BY33" s="27"/>
      <c r="BZ33" s="27"/>
      <c r="CA33" s="27"/>
      <c r="CB33" s="27"/>
      <c r="CC33" s="87"/>
      <c r="CD33" s="27"/>
      <c r="CE33" s="27"/>
      <c r="CF33" s="34"/>
      <c r="CG33" s="87"/>
      <c r="CH33" s="27"/>
      <c r="CI33" s="27"/>
      <c r="CJ33" s="27"/>
      <c r="CK33" s="27"/>
      <c r="CL33" s="4" t="s">
        <v>15</v>
      </c>
      <c r="CM33" s="27" t="s">
        <v>82</v>
      </c>
      <c r="CN33" s="27" t="s">
        <v>83</v>
      </c>
      <c r="CO33" s="27"/>
      <c r="CP33" s="23">
        <f t="shared" si="23"/>
        <v>4</v>
      </c>
      <c r="CQ33" s="24">
        <f t="shared" si="24"/>
        <v>4</v>
      </c>
      <c r="CR33" s="23">
        <f t="shared" si="25"/>
        <v>0</v>
      </c>
      <c r="CS33" s="23">
        <f t="shared" si="26"/>
        <v>0</v>
      </c>
      <c r="CT33" s="23">
        <f t="shared" si="27"/>
        <v>0</v>
      </c>
      <c r="CU33" s="23">
        <f t="shared" si="28"/>
        <v>0</v>
      </c>
      <c r="CV33" s="23">
        <f t="shared" si="29"/>
        <v>0</v>
      </c>
      <c r="CW33" s="23">
        <f t="shared" si="30"/>
        <v>0</v>
      </c>
      <c r="CX33" s="23">
        <f t="shared" si="31"/>
        <v>0</v>
      </c>
      <c r="CY33" s="23">
        <f t="shared" si="32"/>
        <v>1</v>
      </c>
      <c r="CZ33" s="23">
        <f t="shared" si="33"/>
        <v>0</v>
      </c>
      <c r="DA33" s="23">
        <f t="shared" si="34"/>
        <v>0</v>
      </c>
      <c r="DB33" s="23">
        <f t="shared" si="35"/>
        <v>0</v>
      </c>
      <c r="DC33" s="23">
        <f t="shared" si="36"/>
        <v>0</v>
      </c>
      <c r="DD33" s="23">
        <f t="shared" si="37"/>
        <v>0</v>
      </c>
      <c r="DE33" s="23">
        <f t="shared" si="38"/>
        <v>0</v>
      </c>
      <c r="DF33" s="23">
        <f t="shared" si="39"/>
        <v>0</v>
      </c>
      <c r="DG33" s="23">
        <f t="shared" si="40"/>
        <v>0</v>
      </c>
      <c r="DH33" s="23">
        <f t="shared" si="41"/>
        <v>0</v>
      </c>
      <c r="DI33" s="23">
        <f t="shared" si="42"/>
        <v>0</v>
      </c>
      <c r="DJ33" s="23">
        <f t="shared" si="43"/>
        <v>0</v>
      </c>
      <c r="DK33" s="23">
        <f t="shared" si="44"/>
        <v>0</v>
      </c>
      <c r="DL33" s="23">
        <f t="shared" si="45"/>
        <v>0</v>
      </c>
    </row>
    <row r="34" spans="1:116" ht="18" customHeight="1" x14ac:dyDescent="0.2">
      <c r="D34" s="57" t="s">
        <v>94</v>
      </c>
      <c r="E34" s="27"/>
      <c r="F34" s="27"/>
      <c r="G34" s="27"/>
      <c r="H34" s="27"/>
      <c r="I34" s="27"/>
      <c r="J34" s="27"/>
      <c r="K34" s="27"/>
      <c r="L34" s="27"/>
      <c r="M34" s="27" t="s">
        <v>14</v>
      </c>
      <c r="N34" s="27"/>
      <c r="O34" s="27"/>
      <c r="P34" s="27"/>
      <c r="Q34" s="27"/>
      <c r="R34" s="54"/>
      <c r="S34" s="27" t="s">
        <v>22</v>
      </c>
      <c r="T34" s="27"/>
      <c r="U34" s="27" t="s">
        <v>14</v>
      </c>
      <c r="V34" s="27"/>
      <c r="W34" s="54"/>
      <c r="X34" s="27"/>
      <c r="Y34" s="27"/>
      <c r="Z34" s="27" t="s">
        <v>15</v>
      </c>
      <c r="AA34" s="55"/>
      <c r="AB34" s="35"/>
      <c r="AC34" s="35"/>
      <c r="AD34" s="35"/>
      <c r="AE34" s="35" t="s">
        <v>83</v>
      </c>
      <c r="AF34" s="35"/>
      <c r="AG34" s="35"/>
      <c r="AH34" s="35"/>
      <c r="AI34" s="35"/>
      <c r="AJ34" s="35"/>
      <c r="AK34" s="35"/>
      <c r="AL34" s="35"/>
      <c r="AM34" s="35"/>
      <c r="AN34" s="35" t="s">
        <v>14</v>
      </c>
      <c r="AO34" s="35"/>
      <c r="AP34" s="35" t="s">
        <v>15</v>
      </c>
      <c r="AQ34" s="35"/>
      <c r="AR34" s="35"/>
      <c r="AS34" s="35"/>
      <c r="AT34" s="35"/>
      <c r="AU34" s="35"/>
      <c r="AV34" s="36"/>
      <c r="AW34" s="27"/>
      <c r="AX34" s="27"/>
      <c r="AY34" s="27"/>
      <c r="AZ34" s="27"/>
      <c r="BA34" s="27"/>
      <c r="BB34" s="33"/>
      <c r="BC34" s="33"/>
      <c r="BD34" s="33"/>
      <c r="BE34" s="27"/>
      <c r="BF34" s="27" t="s">
        <v>15</v>
      </c>
      <c r="BG34" s="27"/>
      <c r="BH34" s="27"/>
      <c r="BI34" s="27"/>
      <c r="BJ34" s="27"/>
      <c r="BK34" s="27"/>
      <c r="BL34" s="27"/>
      <c r="BM34" s="27"/>
      <c r="BN34" s="27"/>
      <c r="BO34" s="22" t="s">
        <v>91</v>
      </c>
      <c r="BP34" s="27"/>
      <c r="BQ34" s="27"/>
      <c r="BR34" s="22" t="s">
        <v>90</v>
      </c>
      <c r="BS34" s="27"/>
      <c r="BT34" s="27"/>
      <c r="BU34" s="22" t="s">
        <v>62</v>
      </c>
      <c r="BV34" s="87"/>
      <c r="BW34" s="27"/>
      <c r="BX34" s="22" t="s">
        <v>62</v>
      </c>
      <c r="BY34" s="27"/>
      <c r="BZ34" s="27"/>
      <c r="CA34" s="27"/>
      <c r="CB34" s="27"/>
      <c r="CC34" s="87"/>
      <c r="CD34" s="27"/>
      <c r="CE34" s="27"/>
      <c r="CF34" s="34"/>
      <c r="CG34" s="87"/>
      <c r="CH34" s="27"/>
      <c r="CI34" s="27"/>
      <c r="CJ34" s="27"/>
      <c r="CK34" s="27"/>
      <c r="CL34" s="27" t="s">
        <v>15</v>
      </c>
      <c r="CM34" s="27" t="s">
        <v>22</v>
      </c>
      <c r="CN34" s="27" t="s">
        <v>14</v>
      </c>
      <c r="CO34" s="27"/>
      <c r="CP34" s="23">
        <f t="shared" si="23"/>
        <v>5</v>
      </c>
      <c r="CQ34" s="24">
        <f t="shared" si="24"/>
        <v>4</v>
      </c>
      <c r="CR34" s="23">
        <f t="shared" si="25"/>
        <v>0</v>
      </c>
      <c r="CS34" s="23">
        <f t="shared" si="26"/>
        <v>0</v>
      </c>
      <c r="CT34" s="23">
        <f t="shared" si="27"/>
        <v>0</v>
      </c>
      <c r="CU34" s="23">
        <f t="shared" si="28"/>
        <v>0</v>
      </c>
      <c r="CV34" s="23">
        <f t="shared" si="29"/>
        <v>0</v>
      </c>
      <c r="CW34" s="23">
        <f t="shared" si="30"/>
        <v>0</v>
      </c>
      <c r="CX34" s="23">
        <f t="shared" si="31"/>
        <v>0</v>
      </c>
      <c r="CY34" s="23">
        <f t="shared" si="32"/>
        <v>2</v>
      </c>
      <c r="CZ34" s="23">
        <f t="shared" si="33"/>
        <v>0</v>
      </c>
      <c r="DA34" s="23">
        <f t="shared" si="34"/>
        <v>0</v>
      </c>
      <c r="DB34" s="23">
        <f t="shared" si="35"/>
        <v>0</v>
      </c>
      <c r="DC34" s="23">
        <f t="shared" si="36"/>
        <v>0</v>
      </c>
      <c r="DD34" s="23">
        <f t="shared" si="37"/>
        <v>0</v>
      </c>
      <c r="DE34" s="23">
        <f t="shared" si="38"/>
        <v>0</v>
      </c>
      <c r="DF34" s="23">
        <f t="shared" si="39"/>
        <v>0</v>
      </c>
      <c r="DG34" s="23">
        <f t="shared" si="40"/>
        <v>0</v>
      </c>
      <c r="DH34" s="23">
        <f t="shared" si="41"/>
        <v>0</v>
      </c>
      <c r="DI34" s="23">
        <f t="shared" si="42"/>
        <v>0</v>
      </c>
      <c r="DJ34" s="23">
        <f t="shared" si="43"/>
        <v>0</v>
      </c>
      <c r="DK34" s="23">
        <f t="shared" si="44"/>
        <v>0</v>
      </c>
      <c r="DL34" s="23">
        <f t="shared" si="45"/>
        <v>0</v>
      </c>
    </row>
    <row r="35" spans="1:116" ht="18" customHeight="1" x14ac:dyDescent="0.2">
      <c r="D35" s="57" t="s">
        <v>95</v>
      </c>
      <c r="E35" s="36"/>
      <c r="F35" s="27"/>
      <c r="G35" s="27" t="s">
        <v>83</v>
      </c>
      <c r="H35" s="27"/>
      <c r="I35" s="27"/>
      <c r="J35" s="27"/>
      <c r="K35" s="27"/>
      <c r="L35" s="27"/>
      <c r="M35" s="27"/>
      <c r="N35" s="27"/>
      <c r="O35" s="4" t="s">
        <v>83</v>
      </c>
      <c r="P35" s="27"/>
      <c r="Q35" s="27"/>
      <c r="R35" s="54"/>
      <c r="S35" s="27" t="s">
        <v>22</v>
      </c>
      <c r="T35" s="27"/>
      <c r="U35" s="27"/>
      <c r="V35" s="27" t="s">
        <v>83</v>
      </c>
      <c r="W35" s="54"/>
      <c r="X35" s="27"/>
      <c r="Y35" s="27"/>
      <c r="Z35" s="4" t="s">
        <v>15</v>
      </c>
      <c r="AA35" s="55"/>
      <c r="AB35" s="35"/>
      <c r="AC35" s="35"/>
      <c r="AD35" s="35"/>
      <c r="AE35" s="35" t="s">
        <v>83</v>
      </c>
      <c r="AF35" s="35"/>
      <c r="AG35" s="35"/>
      <c r="AH35" s="35"/>
      <c r="AI35" s="35"/>
      <c r="AJ35" s="35"/>
      <c r="AK35" s="35"/>
      <c r="AL35" s="35"/>
      <c r="AM35" s="35"/>
      <c r="AN35" s="35"/>
      <c r="AO35" s="35" t="s">
        <v>83</v>
      </c>
      <c r="AP35" s="35" t="s">
        <v>15</v>
      </c>
      <c r="AQ35" s="35"/>
      <c r="AR35" s="35"/>
      <c r="AS35" s="35"/>
      <c r="AT35" s="35"/>
      <c r="AU35" s="35"/>
      <c r="AV35" s="36"/>
      <c r="AW35" s="27"/>
      <c r="AX35" s="27" t="s">
        <v>83</v>
      </c>
      <c r="AY35" s="27"/>
      <c r="AZ35" s="27"/>
      <c r="BA35" s="34"/>
      <c r="BB35" s="35"/>
      <c r="BC35" s="35"/>
      <c r="BD35" s="35"/>
      <c r="BE35" s="36"/>
      <c r="BF35" s="4" t="s">
        <v>15</v>
      </c>
      <c r="BG35" s="27"/>
      <c r="BH35" s="27"/>
      <c r="BI35" s="27"/>
      <c r="BJ35" s="27"/>
      <c r="BK35" s="27"/>
      <c r="BL35" s="27"/>
      <c r="BM35" s="27"/>
      <c r="BN35" s="27"/>
      <c r="BO35" s="22" t="s">
        <v>91</v>
      </c>
      <c r="BP35" s="27"/>
      <c r="BR35" s="22" t="s">
        <v>90</v>
      </c>
      <c r="BS35" s="27"/>
      <c r="BT35" s="27"/>
      <c r="BU35" s="22" t="s">
        <v>62</v>
      </c>
      <c r="BV35" s="87"/>
      <c r="BW35" s="27"/>
      <c r="BX35" s="22" t="s">
        <v>62</v>
      </c>
      <c r="BY35" s="27"/>
      <c r="BZ35" s="27"/>
      <c r="CA35" s="27"/>
      <c r="CB35" s="27"/>
      <c r="CC35" s="87"/>
      <c r="CD35" s="27"/>
      <c r="CE35" s="27"/>
      <c r="CF35" s="34"/>
      <c r="CG35" s="87"/>
      <c r="CH35" s="27"/>
      <c r="CI35" s="27"/>
      <c r="CJ35" s="27"/>
      <c r="CK35" s="27"/>
      <c r="CL35" s="4" t="s">
        <v>15</v>
      </c>
      <c r="CM35" s="27" t="s">
        <v>22</v>
      </c>
      <c r="CN35" s="27" t="s">
        <v>14</v>
      </c>
      <c r="CO35" s="27"/>
      <c r="CP35" s="23">
        <f t="shared" si="23"/>
        <v>7</v>
      </c>
      <c r="CQ35" s="24">
        <f t="shared" si="24"/>
        <v>4</v>
      </c>
      <c r="CR35" s="23">
        <f t="shared" si="25"/>
        <v>0</v>
      </c>
      <c r="CS35" s="23">
        <f t="shared" si="26"/>
        <v>0</v>
      </c>
      <c r="CT35" s="23">
        <f t="shared" si="27"/>
        <v>0</v>
      </c>
      <c r="CU35" s="23">
        <f t="shared" si="28"/>
        <v>0</v>
      </c>
      <c r="CV35" s="23">
        <f t="shared" si="29"/>
        <v>0</v>
      </c>
      <c r="CW35" s="23">
        <f t="shared" si="30"/>
        <v>0</v>
      </c>
      <c r="CX35" s="23">
        <f t="shared" si="31"/>
        <v>0</v>
      </c>
      <c r="CY35" s="23">
        <f t="shared" si="32"/>
        <v>2</v>
      </c>
      <c r="CZ35" s="23">
        <f t="shared" si="33"/>
        <v>0</v>
      </c>
      <c r="DA35" s="23">
        <f t="shared" si="34"/>
        <v>0</v>
      </c>
      <c r="DB35" s="23">
        <f t="shared" si="35"/>
        <v>0</v>
      </c>
      <c r="DC35" s="23">
        <f t="shared" si="36"/>
        <v>0</v>
      </c>
      <c r="DD35" s="23">
        <f t="shared" si="37"/>
        <v>0</v>
      </c>
      <c r="DE35" s="23">
        <f t="shared" si="38"/>
        <v>0</v>
      </c>
      <c r="DF35" s="23">
        <f t="shared" si="39"/>
        <v>0</v>
      </c>
      <c r="DG35" s="23">
        <f t="shared" si="40"/>
        <v>0</v>
      </c>
      <c r="DH35" s="23">
        <f t="shared" si="41"/>
        <v>0</v>
      </c>
      <c r="DI35" s="23">
        <f t="shared" si="42"/>
        <v>0</v>
      </c>
      <c r="DJ35" s="23">
        <f t="shared" si="43"/>
        <v>0</v>
      </c>
      <c r="DK35" s="23">
        <f t="shared" si="44"/>
        <v>0</v>
      </c>
      <c r="DL35" s="23">
        <f t="shared" si="45"/>
        <v>0</v>
      </c>
    </row>
    <row r="36" spans="1:116" ht="18" customHeight="1" x14ac:dyDescent="0.2">
      <c r="D36" s="57" t="s">
        <v>96</v>
      </c>
      <c r="E36" s="36"/>
      <c r="F36" s="27"/>
      <c r="G36" s="27"/>
      <c r="H36" s="27"/>
      <c r="I36" s="27"/>
      <c r="J36" s="27"/>
      <c r="K36" s="27"/>
      <c r="L36" s="27"/>
      <c r="M36" s="27" t="s">
        <v>14</v>
      </c>
      <c r="N36" s="27"/>
      <c r="P36" s="27"/>
      <c r="Q36" s="27"/>
      <c r="R36" s="54"/>
      <c r="S36" s="27" t="s">
        <v>22</v>
      </c>
      <c r="T36" s="27" t="s">
        <v>14</v>
      </c>
      <c r="U36" s="27"/>
      <c r="V36" s="27"/>
      <c r="W36" s="54"/>
      <c r="X36" s="27"/>
      <c r="Y36" s="27"/>
      <c r="Z36" s="27" t="s">
        <v>15</v>
      </c>
      <c r="AA36" s="55"/>
      <c r="AB36" s="35"/>
      <c r="AC36" s="35"/>
      <c r="AD36" s="35" t="s">
        <v>14</v>
      </c>
      <c r="AE36" s="35"/>
      <c r="AF36" s="35"/>
      <c r="AG36" s="35"/>
      <c r="AH36" s="35"/>
      <c r="AI36" s="35"/>
      <c r="AJ36" s="35"/>
      <c r="AK36" s="35"/>
      <c r="AL36" s="35"/>
      <c r="AM36" s="35"/>
      <c r="AN36" s="35" t="s">
        <v>14</v>
      </c>
      <c r="AO36" s="35"/>
      <c r="AP36" s="35" t="s">
        <v>15</v>
      </c>
      <c r="AQ36" s="35"/>
      <c r="AR36" s="35"/>
      <c r="AS36" s="35"/>
      <c r="AT36" s="35"/>
      <c r="AU36" s="35"/>
      <c r="AV36" s="36" t="s">
        <v>14</v>
      </c>
      <c r="AW36" s="27"/>
      <c r="AX36" s="27"/>
      <c r="AY36" s="27"/>
      <c r="AZ36" s="27"/>
      <c r="BA36" s="34"/>
      <c r="BB36" s="35"/>
      <c r="BC36" s="35"/>
      <c r="BD36" s="35"/>
      <c r="BE36" s="36"/>
      <c r="BF36" s="27" t="s">
        <v>15</v>
      </c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 t="s">
        <v>15</v>
      </c>
      <c r="BR36" s="27"/>
      <c r="BS36" s="27"/>
      <c r="BT36" s="27"/>
      <c r="BU36" s="27" t="s">
        <v>83</v>
      </c>
      <c r="BV36" s="27"/>
      <c r="BW36" s="27"/>
      <c r="BX36" s="87"/>
      <c r="BY36" s="87"/>
      <c r="BZ36" s="27"/>
      <c r="CA36" s="27"/>
      <c r="CB36" s="27"/>
      <c r="CC36" s="87"/>
      <c r="CD36" s="27"/>
      <c r="CE36" s="27"/>
      <c r="CF36" s="27"/>
      <c r="CG36" s="27"/>
      <c r="CH36" s="27"/>
      <c r="CI36" s="27" t="s">
        <v>14</v>
      </c>
      <c r="CJ36" s="27"/>
      <c r="CK36" s="33"/>
      <c r="CL36" s="33" t="s">
        <v>15</v>
      </c>
      <c r="CM36" s="33" t="s">
        <v>22</v>
      </c>
      <c r="CN36" s="27" t="s">
        <v>14</v>
      </c>
      <c r="CO36" s="27"/>
      <c r="CP36" s="23">
        <f t="shared" si="23"/>
        <v>8</v>
      </c>
      <c r="CQ36" s="24">
        <f t="shared" si="24"/>
        <v>5</v>
      </c>
      <c r="CR36" s="23">
        <f t="shared" si="25"/>
        <v>0</v>
      </c>
      <c r="CS36" s="23">
        <f t="shared" si="26"/>
        <v>0</v>
      </c>
      <c r="CT36" s="23">
        <f t="shared" si="27"/>
        <v>0</v>
      </c>
      <c r="CU36" s="23">
        <f t="shared" si="28"/>
        <v>0</v>
      </c>
      <c r="CV36" s="23">
        <f t="shared" si="29"/>
        <v>0</v>
      </c>
      <c r="CW36" s="23">
        <f t="shared" si="30"/>
        <v>0</v>
      </c>
      <c r="CX36" s="23">
        <f t="shared" si="31"/>
        <v>0</v>
      </c>
      <c r="CY36" s="23">
        <f t="shared" si="32"/>
        <v>2</v>
      </c>
      <c r="CZ36" s="23">
        <f t="shared" si="33"/>
        <v>0</v>
      </c>
      <c r="DA36" s="23">
        <f t="shared" si="34"/>
        <v>0</v>
      </c>
      <c r="DB36" s="23">
        <f t="shared" si="35"/>
        <v>0</v>
      </c>
      <c r="DC36" s="23">
        <f t="shared" si="36"/>
        <v>0</v>
      </c>
      <c r="DD36" s="23">
        <f t="shared" si="37"/>
        <v>0</v>
      </c>
      <c r="DE36" s="23">
        <f t="shared" si="38"/>
        <v>0</v>
      </c>
      <c r="DF36" s="23">
        <f t="shared" si="39"/>
        <v>0</v>
      </c>
      <c r="DG36" s="23">
        <f t="shared" si="40"/>
        <v>0</v>
      </c>
      <c r="DH36" s="23">
        <f t="shared" si="41"/>
        <v>0</v>
      </c>
      <c r="DI36" s="23">
        <f t="shared" si="42"/>
        <v>0</v>
      </c>
      <c r="DJ36" s="23">
        <f t="shared" si="43"/>
        <v>0</v>
      </c>
      <c r="DK36" s="23">
        <f t="shared" si="44"/>
        <v>0</v>
      </c>
      <c r="DL36" s="23">
        <f t="shared" si="45"/>
        <v>0</v>
      </c>
    </row>
    <row r="37" spans="1:116" ht="18" customHeight="1" x14ac:dyDescent="0.2">
      <c r="D37" s="58" t="s">
        <v>97</v>
      </c>
      <c r="E37" s="36"/>
      <c r="F37" s="27"/>
      <c r="G37" s="27" t="s">
        <v>83</v>
      </c>
      <c r="H37" s="27"/>
      <c r="I37" s="27" t="s">
        <v>82</v>
      </c>
      <c r="J37" s="27" t="s">
        <v>20</v>
      </c>
      <c r="K37" s="27" t="s">
        <v>12</v>
      </c>
      <c r="L37" s="4" t="s">
        <v>24</v>
      </c>
      <c r="M37" s="27" t="s">
        <v>16</v>
      </c>
      <c r="N37" s="27"/>
      <c r="P37" s="27"/>
      <c r="Q37" s="27"/>
      <c r="R37" s="59"/>
      <c r="S37" s="27"/>
      <c r="T37" s="27"/>
      <c r="U37" s="27"/>
      <c r="V37" s="27"/>
      <c r="W37" s="54"/>
      <c r="X37" s="27"/>
      <c r="Y37" s="27"/>
      <c r="Z37" s="27"/>
      <c r="AA37" s="55" t="s">
        <v>12</v>
      </c>
      <c r="AB37" s="35"/>
      <c r="AC37" s="35"/>
      <c r="AD37" s="35"/>
      <c r="AE37" s="35" t="s">
        <v>24</v>
      </c>
      <c r="AF37" s="35"/>
      <c r="AG37" s="35"/>
      <c r="AH37" s="35"/>
      <c r="AI37" s="35" t="s">
        <v>83</v>
      </c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48"/>
      <c r="AV37" s="27" t="s">
        <v>16</v>
      </c>
      <c r="AW37" s="33"/>
      <c r="AX37" s="33"/>
      <c r="AY37" s="25"/>
      <c r="AZ37" s="33"/>
      <c r="BA37" s="41"/>
      <c r="BB37" s="35"/>
      <c r="BC37" s="35"/>
      <c r="BD37" s="35"/>
      <c r="BE37" s="36"/>
      <c r="BF37" s="27"/>
      <c r="BG37" s="27"/>
      <c r="BH37" s="27"/>
      <c r="BI37" s="27"/>
      <c r="BJ37" s="27"/>
      <c r="BK37" s="27"/>
      <c r="BL37" s="27"/>
      <c r="BM37" s="27"/>
      <c r="BN37" s="27"/>
      <c r="BO37" s="31" t="s">
        <v>90</v>
      </c>
      <c r="BP37" s="27"/>
      <c r="BQ37" s="27"/>
      <c r="BR37" s="31" t="s">
        <v>62</v>
      </c>
      <c r="BS37" s="27" t="s">
        <v>24</v>
      </c>
      <c r="BT37" s="27" t="s">
        <v>82</v>
      </c>
      <c r="BU37" s="31" t="s">
        <v>62</v>
      </c>
      <c r="BV37" s="87"/>
      <c r="BW37" s="27"/>
      <c r="BX37" s="31" t="s">
        <v>91</v>
      </c>
      <c r="BY37" s="27"/>
      <c r="BZ37" s="27"/>
      <c r="CA37" s="27"/>
      <c r="CB37" s="27"/>
      <c r="CC37" s="87"/>
      <c r="CD37" s="27"/>
      <c r="CE37" s="87" t="s">
        <v>16</v>
      </c>
      <c r="CF37" s="87"/>
      <c r="CG37" s="4" t="s">
        <v>20</v>
      </c>
      <c r="CH37" s="27"/>
      <c r="CI37" s="27" t="s">
        <v>16</v>
      </c>
      <c r="CJ37" s="34"/>
      <c r="CK37" s="35"/>
      <c r="CL37" s="35"/>
      <c r="CM37" s="35" t="s">
        <v>83</v>
      </c>
      <c r="CN37" s="60"/>
      <c r="CO37" s="27"/>
      <c r="CP37" s="23">
        <f t="shared" si="23"/>
        <v>3</v>
      </c>
      <c r="CQ37" s="24">
        <f t="shared" si="24"/>
        <v>0</v>
      </c>
      <c r="CR37" s="23">
        <f t="shared" si="25"/>
        <v>2</v>
      </c>
      <c r="CS37" s="23">
        <f t="shared" si="26"/>
        <v>4</v>
      </c>
      <c r="CT37" s="23">
        <f t="shared" si="27"/>
        <v>0</v>
      </c>
      <c r="CU37" s="23">
        <f t="shared" si="28"/>
        <v>0</v>
      </c>
      <c r="CV37" s="23">
        <f t="shared" si="29"/>
        <v>0</v>
      </c>
      <c r="CW37" s="23">
        <f t="shared" si="30"/>
        <v>2</v>
      </c>
      <c r="CX37" s="23">
        <f t="shared" si="31"/>
        <v>0</v>
      </c>
      <c r="CY37" s="23">
        <f t="shared" si="32"/>
        <v>2</v>
      </c>
      <c r="CZ37" s="23">
        <f t="shared" si="33"/>
        <v>0</v>
      </c>
      <c r="DA37" s="23">
        <f t="shared" si="34"/>
        <v>3</v>
      </c>
      <c r="DB37" s="23">
        <f t="shared" si="35"/>
        <v>0</v>
      </c>
      <c r="DC37" s="23">
        <f t="shared" si="36"/>
        <v>0</v>
      </c>
      <c r="DD37" s="23">
        <f t="shared" si="37"/>
        <v>0</v>
      </c>
      <c r="DE37" s="23">
        <f t="shared" si="38"/>
        <v>0</v>
      </c>
      <c r="DF37" s="23">
        <f t="shared" si="39"/>
        <v>0</v>
      </c>
      <c r="DG37" s="23">
        <f t="shared" si="40"/>
        <v>0</v>
      </c>
      <c r="DH37" s="23">
        <f t="shared" si="41"/>
        <v>0</v>
      </c>
      <c r="DI37" s="23">
        <f t="shared" si="42"/>
        <v>0</v>
      </c>
      <c r="DJ37" s="23">
        <f t="shared" si="43"/>
        <v>0</v>
      </c>
      <c r="DK37" s="23">
        <f t="shared" si="44"/>
        <v>0</v>
      </c>
      <c r="DL37" s="23">
        <f t="shared" si="45"/>
        <v>0</v>
      </c>
    </row>
    <row r="38" spans="1:116" ht="18" customHeight="1" x14ac:dyDescent="0.2">
      <c r="D38" s="58" t="s">
        <v>98</v>
      </c>
      <c r="E38" s="36"/>
      <c r="F38" s="27"/>
      <c r="G38" s="27" t="s">
        <v>83</v>
      </c>
      <c r="H38" s="27"/>
      <c r="I38" s="27"/>
      <c r="J38" s="27" t="s">
        <v>82</v>
      </c>
      <c r="K38" s="27" t="s">
        <v>12</v>
      </c>
      <c r="L38" s="27" t="s">
        <v>24</v>
      </c>
      <c r="M38" s="27" t="s">
        <v>99</v>
      </c>
      <c r="N38" s="27"/>
      <c r="O38" s="27"/>
      <c r="P38" s="27"/>
      <c r="Q38" s="27"/>
      <c r="R38" s="54"/>
      <c r="S38" s="27"/>
      <c r="T38" s="54"/>
      <c r="U38" s="27"/>
      <c r="V38" s="27"/>
      <c r="W38" s="27"/>
      <c r="X38" s="27"/>
      <c r="Y38" s="27"/>
      <c r="Z38" s="27"/>
      <c r="AA38" s="55" t="s">
        <v>12</v>
      </c>
      <c r="AB38" s="61"/>
      <c r="AC38" s="21"/>
      <c r="AD38" s="21"/>
      <c r="AE38" s="4" t="s">
        <v>24</v>
      </c>
      <c r="AF38" s="21"/>
      <c r="AG38" s="21" t="s">
        <v>83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62"/>
      <c r="AU38" s="35"/>
      <c r="AV38" s="27" t="s">
        <v>16</v>
      </c>
      <c r="AW38" s="35"/>
      <c r="AX38" s="35"/>
      <c r="AY38" s="44"/>
      <c r="AZ38" s="35"/>
      <c r="BA38" s="35"/>
      <c r="BB38" s="35"/>
      <c r="BC38" s="35"/>
      <c r="BD38" s="35"/>
      <c r="BE38" s="36"/>
      <c r="BF38" s="27"/>
      <c r="BG38" s="27"/>
      <c r="BH38" s="27"/>
      <c r="BI38" s="27"/>
      <c r="BJ38" s="27"/>
      <c r="BK38" s="27"/>
      <c r="BL38" s="27"/>
      <c r="BM38" s="27"/>
      <c r="BN38" s="27"/>
      <c r="BO38" s="22" t="s">
        <v>90</v>
      </c>
      <c r="BP38" s="27"/>
      <c r="BQ38" s="27"/>
      <c r="BR38" s="22" t="s">
        <v>62</v>
      </c>
      <c r="BS38" s="27" t="s">
        <v>24</v>
      </c>
      <c r="BT38" s="27" t="s">
        <v>82</v>
      </c>
      <c r="BU38" s="22" t="s">
        <v>62</v>
      </c>
      <c r="BV38" s="87"/>
      <c r="BW38" s="27"/>
      <c r="BX38" s="22" t="s">
        <v>91</v>
      </c>
      <c r="BY38" s="27"/>
      <c r="BZ38" s="27"/>
      <c r="CA38" s="27"/>
      <c r="CB38" s="27"/>
      <c r="CC38" s="87"/>
      <c r="CD38" s="27"/>
      <c r="CE38" s="87" t="s">
        <v>16</v>
      </c>
      <c r="CF38" s="87"/>
      <c r="CG38" s="36"/>
      <c r="CH38" s="27"/>
      <c r="CI38" s="4" t="s">
        <v>99</v>
      </c>
      <c r="CJ38" s="34"/>
      <c r="CK38" s="35" t="s">
        <v>83</v>
      </c>
      <c r="CL38" s="35"/>
      <c r="CM38" s="35"/>
      <c r="CN38" s="63"/>
      <c r="CO38" s="27"/>
      <c r="CP38" s="23">
        <f t="shared" si="23"/>
        <v>3</v>
      </c>
      <c r="CQ38" s="24">
        <f t="shared" si="24"/>
        <v>0</v>
      </c>
      <c r="CR38" s="23">
        <f t="shared" si="25"/>
        <v>2</v>
      </c>
      <c r="CS38" s="23">
        <f t="shared" si="26"/>
        <v>2</v>
      </c>
      <c r="CT38" s="23">
        <f t="shared" si="27"/>
        <v>0</v>
      </c>
      <c r="CU38" s="23">
        <f t="shared" si="28"/>
        <v>0</v>
      </c>
      <c r="CV38" s="23">
        <f t="shared" si="29"/>
        <v>0</v>
      </c>
      <c r="CW38" s="23">
        <f t="shared" si="30"/>
        <v>0</v>
      </c>
      <c r="CX38" s="23">
        <f t="shared" si="31"/>
        <v>0</v>
      </c>
      <c r="CY38" s="23">
        <f t="shared" si="32"/>
        <v>2</v>
      </c>
      <c r="CZ38" s="23">
        <f t="shared" si="33"/>
        <v>0</v>
      </c>
      <c r="DA38" s="23">
        <f t="shared" si="34"/>
        <v>3</v>
      </c>
      <c r="DB38" s="23">
        <f t="shared" si="35"/>
        <v>0</v>
      </c>
      <c r="DC38" s="23">
        <f t="shared" si="36"/>
        <v>0</v>
      </c>
      <c r="DD38" s="23">
        <f t="shared" si="37"/>
        <v>0</v>
      </c>
      <c r="DE38" s="23">
        <f t="shared" si="38"/>
        <v>0</v>
      </c>
      <c r="DF38" s="23">
        <f t="shared" si="39"/>
        <v>0</v>
      </c>
      <c r="DG38" s="23">
        <f t="shared" si="40"/>
        <v>0</v>
      </c>
      <c r="DH38" s="23">
        <f t="shared" si="41"/>
        <v>0</v>
      </c>
      <c r="DI38" s="23">
        <f t="shared" si="42"/>
        <v>0</v>
      </c>
      <c r="DJ38" s="23">
        <f t="shared" si="43"/>
        <v>0</v>
      </c>
      <c r="DK38" s="23">
        <f t="shared" si="44"/>
        <v>0</v>
      </c>
      <c r="DL38" s="23">
        <f t="shared" si="45"/>
        <v>0</v>
      </c>
    </row>
    <row r="39" spans="1:116" ht="18" customHeight="1" x14ac:dyDescent="0.2">
      <c r="A39" s="64"/>
      <c r="B39" s="46"/>
      <c r="D39" s="58" t="s">
        <v>100</v>
      </c>
      <c r="E39" s="36"/>
      <c r="F39" s="27"/>
      <c r="G39" s="27" t="s">
        <v>83</v>
      </c>
      <c r="H39" s="27"/>
      <c r="I39" s="27"/>
      <c r="J39" s="27" t="s">
        <v>82</v>
      </c>
      <c r="K39" s="27" t="s">
        <v>12</v>
      </c>
      <c r="L39" s="27" t="s">
        <v>24</v>
      </c>
      <c r="M39" s="27" t="s">
        <v>99</v>
      </c>
      <c r="N39" s="27"/>
      <c r="O39" s="27"/>
      <c r="P39" s="27"/>
      <c r="Q39" s="27"/>
      <c r="R39" s="59"/>
      <c r="S39" s="27"/>
      <c r="T39" s="54"/>
      <c r="U39" s="27"/>
      <c r="V39" s="27"/>
      <c r="W39" s="27"/>
      <c r="X39" s="27"/>
      <c r="Y39" s="27"/>
      <c r="Z39" s="27"/>
      <c r="AA39" s="55" t="s">
        <v>12</v>
      </c>
      <c r="AB39" s="54"/>
      <c r="AC39" s="27"/>
      <c r="AD39" s="27"/>
      <c r="AE39" s="27" t="s">
        <v>24</v>
      </c>
      <c r="AF39" s="27"/>
      <c r="AG39" s="27" t="s">
        <v>83</v>
      </c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34"/>
      <c r="AU39" s="35"/>
      <c r="AV39" s="27" t="s">
        <v>16</v>
      </c>
      <c r="AW39" s="35"/>
      <c r="AX39" s="35"/>
      <c r="AY39" s="44"/>
      <c r="AZ39" s="35"/>
      <c r="BA39" s="35"/>
      <c r="BB39" s="35"/>
      <c r="BC39" s="35"/>
      <c r="BD39" s="35"/>
      <c r="BE39" s="36"/>
      <c r="BF39" s="27"/>
      <c r="BG39" s="27"/>
      <c r="BH39" s="27"/>
      <c r="BI39" s="27"/>
      <c r="BJ39" s="27"/>
      <c r="BK39" s="27"/>
      <c r="BL39" s="27"/>
      <c r="BM39" s="27"/>
      <c r="BN39" s="27"/>
      <c r="BO39" s="22" t="s">
        <v>90</v>
      </c>
      <c r="BP39" s="27"/>
      <c r="BQ39" s="27"/>
      <c r="BR39" s="22" t="s">
        <v>62</v>
      </c>
      <c r="BS39" s="27" t="s">
        <v>24</v>
      </c>
      <c r="BT39" s="27" t="s">
        <v>82</v>
      </c>
      <c r="BU39" s="22" t="s">
        <v>62</v>
      </c>
      <c r="BV39" s="87"/>
      <c r="BW39" s="27"/>
      <c r="BX39" s="22" t="s">
        <v>91</v>
      </c>
      <c r="BY39" s="27"/>
      <c r="BZ39" s="27"/>
      <c r="CA39" s="27"/>
      <c r="CB39" s="27"/>
      <c r="CC39" s="87"/>
      <c r="CD39" s="27"/>
      <c r="CE39" s="87" t="s">
        <v>16</v>
      </c>
      <c r="CF39" s="87"/>
      <c r="CG39" s="36"/>
      <c r="CH39" s="27"/>
      <c r="CI39" s="27" t="s">
        <v>99</v>
      </c>
      <c r="CJ39" s="34"/>
      <c r="CK39" s="35" t="s">
        <v>83</v>
      </c>
      <c r="CL39" s="35"/>
      <c r="CM39" s="35"/>
      <c r="CN39" s="63"/>
      <c r="CO39" s="27"/>
      <c r="CP39" s="23">
        <f t="shared" si="23"/>
        <v>3</v>
      </c>
      <c r="CQ39" s="24">
        <f t="shared" si="24"/>
        <v>0</v>
      </c>
      <c r="CR39" s="23">
        <f t="shared" si="25"/>
        <v>2</v>
      </c>
      <c r="CS39" s="23">
        <f t="shared" si="26"/>
        <v>2</v>
      </c>
      <c r="CT39" s="23">
        <f t="shared" si="27"/>
        <v>0</v>
      </c>
      <c r="CU39" s="23">
        <f t="shared" si="28"/>
        <v>0</v>
      </c>
      <c r="CV39" s="23">
        <f t="shared" si="29"/>
        <v>0</v>
      </c>
      <c r="CW39" s="23">
        <f t="shared" si="30"/>
        <v>0</v>
      </c>
      <c r="CX39" s="23">
        <f t="shared" si="31"/>
        <v>0</v>
      </c>
      <c r="CY39" s="23">
        <f t="shared" si="32"/>
        <v>2</v>
      </c>
      <c r="CZ39" s="23">
        <f t="shared" si="33"/>
        <v>0</v>
      </c>
      <c r="DA39" s="23">
        <f t="shared" si="34"/>
        <v>3</v>
      </c>
      <c r="DB39" s="23">
        <f t="shared" si="35"/>
        <v>0</v>
      </c>
      <c r="DC39" s="23">
        <f t="shared" si="36"/>
        <v>0</v>
      </c>
      <c r="DD39" s="23">
        <f t="shared" si="37"/>
        <v>0</v>
      </c>
      <c r="DE39" s="23">
        <f t="shared" si="38"/>
        <v>0</v>
      </c>
      <c r="DF39" s="23">
        <f t="shared" si="39"/>
        <v>0</v>
      </c>
      <c r="DG39" s="23">
        <f t="shared" si="40"/>
        <v>0</v>
      </c>
      <c r="DH39" s="23">
        <f t="shared" si="41"/>
        <v>0</v>
      </c>
      <c r="DI39" s="23">
        <f t="shared" si="42"/>
        <v>0</v>
      </c>
      <c r="DJ39" s="23">
        <f t="shared" si="43"/>
        <v>0</v>
      </c>
      <c r="DK39" s="23">
        <f t="shared" si="44"/>
        <v>0</v>
      </c>
      <c r="DL39" s="23">
        <f t="shared" si="45"/>
        <v>0</v>
      </c>
    </row>
    <row r="40" spans="1:116" ht="18" customHeight="1" x14ac:dyDescent="0.2">
      <c r="A40" s="64"/>
      <c r="B40" s="46"/>
      <c r="D40" s="58" t="s">
        <v>101</v>
      </c>
      <c r="E40" s="36"/>
      <c r="F40" s="27"/>
      <c r="G40" s="27" t="s">
        <v>83</v>
      </c>
      <c r="H40" s="27" t="s">
        <v>82</v>
      </c>
      <c r="I40" s="27"/>
      <c r="J40" s="27" t="s">
        <v>20</v>
      </c>
      <c r="K40" s="27" t="s">
        <v>102</v>
      </c>
      <c r="L40" s="27" t="s">
        <v>103</v>
      </c>
      <c r="M40" s="4" t="s">
        <v>16</v>
      </c>
      <c r="N40" s="27" t="s">
        <v>83</v>
      </c>
      <c r="O40" s="27"/>
      <c r="P40" s="27"/>
      <c r="Q40" s="27"/>
      <c r="R40" s="54"/>
      <c r="S40" s="27"/>
      <c r="T40" s="54"/>
      <c r="U40" s="27"/>
      <c r="V40" s="27"/>
      <c r="W40" s="27"/>
      <c r="X40" s="27"/>
      <c r="Y40" s="27"/>
      <c r="Z40" s="33"/>
      <c r="AA40" s="55" t="s">
        <v>12</v>
      </c>
      <c r="AB40" s="54"/>
      <c r="AC40" s="27"/>
      <c r="AD40" s="27"/>
      <c r="AE40" s="4" t="s">
        <v>24</v>
      </c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34"/>
      <c r="AU40" s="35"/>
      <c r="AV40" s="27" t="s">
        <v>16</v>
      </c>
      <c r="AW40" s="35"/>
      <c r="AX40" s="35"/>
      <c r="AY40" s="44"/>
      <c r="AZ40" s="35"/>
      <c r="BA40" s="35"/>
      <c r="BB40" s="35"/>
      <c r="BC40" s="35"/>
      <c r="BD40" s="35"/>
      <c r="BE40" s="36"/>
      <c r="BF40" s="27"/>
      <c r="BG40" s="27"/>
      <c r="BH40" s="27"/>
      <c r="BI40" s="27"/>
      <c r="BJ40" s="27"/>
      <c r="BK40" s="27"/>
      <c r="BL40" s="27"/>
      <c r="BM40" s="27"/>
      <c r="BN40" s="27"/>
      <c r="BO40" s="22" t="s">
        <v>90</v>
      </c>
      <c r="BP40" s="27" t="s">
        <v>22</v>
      </c>
      <c r="BQ40" s="27"/>
      <c r="BR40" s="22" t="s">
        <v>62</v>
      </c>
      <c r="BS40" s="27" t="s">
        <v>24</v>
      </c>
      <c r="BT40" s="27"/>
      <c r="BU40" s="22" t="s">
        <v>62</v>
      </c>
      <c r="BV40" s="87"/>
      <c r="BW40" s="27"/>
      <c r="BX40" s="22" t="s">
        <v>91</v>
      </c>
      <c r="BY40" s="27"/>
      <c r="BZ40" s="27"/>
      <c r="CA40" s="27"/>
      <c r="CB40" s="27"/>
      <c r="CC40" s="87"/>
      <c r="CD40" s="27"/>
      <c r="CE40" s="87" t="s">
        <v>16</v>
      </c>
      <c r="CF40" s="87"/>
      <c r="CG40" s="4" t="s">
        <v>20</v>
      </c>
      <c r="CH40" s="27"/>
      <c r="CI40" s="27" t="s">
        <v>16</v>
      </c>
      <c r="CJ40" s="34"/>
      <c r="CK40" s="35"/>
      <c r="CL40" s="35"/>
      <c r="CM40" s="35"/>
      <c r="CN40" s="63" t="s">
        <v>14</v>
      </c>
      <c r="CO40" s="27"/>
      <c r="CP40" s="23">
        <f t="shared" si="23"/>
        <v>3</v>
      </c>
      <c r="CQ40" s="24">
        <f t="shared" si="24"/>
        <v>0</v>
      </c>
      <c r="CR40" s="23">
        <f t="shared" si="25"/>
        <v>1</v>
      </c>
      <c r="CS40" s="23">
        <f t="shared" si="26"/>
        <v>4</v>
      </c>
      <c r="CT40" s="23">
        <f t="shared" si="27"/>
        <v>0</v>
      </c>
      <c r="CU40" s="23">
        <f t="shared" si="28"/>
        <v>0</v>
      </c>
      <c r="CV40" s="23">
        <f t="shared" si="29"/>
        <v>0</v>
      </c>
      <c r="CW40" s="23">
        <f t="shared" si="30"/>
        <v>2</v>
      </c>
      <c r="CX40" s="23">
        <f t="shared" si="31"/>
        <v>0</v>
      </c>
      <c r="CY40" s="23">
        <f t="shared" si="32"/>
        <v>2</v>
      </c>
      <c r="CZ40" s="23">
        <f t="shared" si="33"/>
        <v>0</v>
      </c>
      <c r="DA40" s="23">
        <f t="shared" si="34"/>
        <v>2</v>
      </c>
      <c r="DB40" s="23">
        <f t="shared" si="35"/>
        <v>0</v>
      </c>
      <c r="DC40" s="23">
        <f t="shared" si="36"/>
        <v>0</v>
      </c>
      <c r="DD40" s="23">
        <f t="shared" si="37"/>
        <v>0</v>
      </c>
      <c r="DE40" s="23">
        <f t="shared" si="38"/>
        <v>0</v>
      </c>
      <c r="DF40" s="23">
        <f t="shared" si="39"/>
        <v>0</v>
      </c>
      <c r="DG40" s="23">
        <f t="shared" si="40"/>
        <v>0</v>
      </c>
      <c r="DH40" s="23">
        <f t="shared" si="41"/>
        <v>0</v>
      </c>
      <c r="DI40" s="23">
        <f t="shared" si="42"/>
        <v>0</v>
      </c>
      <c r="DJ40" s="23">
        <f t="shared" si="43"/>
        <v>0</v>
      </c>
      <c r="DK40" s="23">
        <f t="shared" si="44"/>
        <v>0</v>
      </c>
      <c r="DL40" s="23">
        <f t="shared" si="45"/>
        <v>0</v>
      </c>
    </row>
    <row r="41" spans="1:116" ht="18" customHeight="1" x14ac:dyDescent="0.2">
      <c r="A41" s="64"/>
      <c r="B41" s="46"/>
      <c r="D41" s="58" t="s">
        <v>104</v>
      </c>
      <c r="E41" s="36"/>
      <c r="F41" s="27"/>
      <c r="G41" s="27" t="s">
        <v>83</v>
      </c>
      <c r="H41" s="27" t="s">
        <v>82</v>
      </c>
      <c r="I41" s="27"/>
      <c r="J41" s="27" t="s">
        <v>20</v>
      </c>
      <c r="K41" s="27" t="s">
        <v>102</v>
      </c>
      <c r="L41" s="27" t="s">
        <v>103</v>
      </c>
      <c r="M41" s="27" t="s">
        <v>16</v>
      </c>
      <c r="N41" s="27" t="s">
        <v>83</v>
      </c>
      <c r="O41" s="27"/>
      <c r="P41" s="27"/>
      <c r="Q41" s="27"/>
      <c r="R41" s="59"/>
      <c r="S41" s="27"/>
      <c r="T41" s="54"/>
      <c r="U41" s="27"/>
      <c r="V41" s="27"/>
      <c r="W41" s="27"/>
      <c r="X41" s="27"/>
      <c r="Y41" s="34"/>
      <c r="Z41" s="35"/>
      <c r="AA41" s="65" t="s">
        <v>12</v>
      </c>
      <c r="AB41" s="54"/>
      <c r="AC41" s="27"/>
      <c r="AD41" s="27"/>
      <c r="AE41" s="27" t="s">
        <v>24</v>
      </c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34"/>
      <c r="AU41" s="35"/>
      <c r="AV41" s="27" t="s">
        <v>16</v>
      </c>
      <c r="AW41" s="35"/>
      <c r="AX41" s="35"/>
      <c r="AY41" s="44"/>
      <c r="AZ41" s="35"/>
      <c r="BA41" s="35"/>
      <c r="BB41" s="35"/>
      <c r="BC41" s="43"/>
      <c r="BD41" s="35"/>
      <c r="BE41" s="36"/>
      <c r="BF41" s="27"/>
      <c r="BG41" s="27"/>
      <c r="BH41" s="27"/>
      <c r="BI41" s="27"/>
      <c r="BJ41" s="27"/>
      <c r="BK41" s="27"/>
      <c r="BL41" s="27"/>
      <c r="BM41" s="27"/>
      <c r="BN41" s="27"/>
      <c r="BO41" s="22" t="s">
        <v>90</v>
      </c>
      <c r="BP41" s="27" t="s">
        <v>22</v>
      </c>
      <c r="BQ41" s="27"/>
      <c r="BR41" s="22" t="s">
        <v>62</v>
      </c>
      <c r="BS41" s="27" t="s">
        <v>24</v>
      </c>
      <c r="BT41" s="27"/>
      <c r="BU41" s="22" t="s">
        <v>62</v>
      </c>
      <c r="BV41" s="87"/>
      <c r="BW41" s="27"/>
      <c r="BX41" s="22" t="s">
        <v>91</v>
      </c>
      <c r="BY41" s="27"/>
      <c r="BZ41" s="27"/>
      <c r="CA41" s="27"/>
      <c r="CB41" s="27"/>
      <c r="CC41" s="87"/>
      <c r="CD41" s="27"/>
      <c r="CE41" s="87" t="s">
        <v>16</v>
      </c>
      <c r="CF41" s="87"/>
      <c r="CG41" s="42" t="s">
        <v>20</v>
      </c>
      <c r="CH41" s="27"/>
      <c r="CI41" s="27" t="s">
        <v>16</v>
      </c>
      <c r="CJ41" s="41"/>
      <c r="CK41" s="43"/>
      <c r="CL41" s="35"/>
      <c r="CM41" s="35"/>
      <c r="CN41" s="4" t="s">
        <v>14</v>
      </c>
      <c r="CO41" s="27"/>
      <c r="CP41" s="23">
        <f t="shared" si="23"/>
        <v>3</v>
      </c>
      <c r="CQ41" s="24">
        <f t="shared" si="24"/>
        <v>0</v>
      </c>
      <c r="CR41" s="23">
        <f t="shared" si="25"/>
        <v>1</v>
      </c>
      <c r="CS41" s="23">
        <f t="shared" si="26"/>
        <v>4</v>
      </c>
      <c r="CT41" s="23">
        <f t="shared" si="27"/>
        <v>0</v>
      </c>
      <c r="CU41" s="23">
        <f t="shared" si="28"/>
        <v>0</v>
      </c>
      <c r="CV41" s="23">
        <f t="shared" si="29"/>
        <v>0</v>
      </c>
      <c r="CW41" s="23">
        <f t="shared" si="30"/>
        <v>2</v>
      </c>
      <c r="CX41" s="23">
        <f t="shared" si="31"/>
        <v>0</v>
      </c>
      <c r="CY41" s="23">
        <f t="shared" si="32"/>
        <v>2</v>
      </c>
      <c r="CZ41" s="23">
        <f t="shared" si="33"/>
        <v>0</v>
      </c>
      <c r="DA41" s="23">
        <f t="shared" si="34"/>
        <v>2</v>
      </c>
      <c r="DB41" s="23">
        <f t="shared" si="35"/>
        <v>0</v>
      </c>
      <c r="DC41" s="23">
        <f t="shared" si="36"/>
        <v>0</v>
      </c>
      <c r="DD41" s="23">
        <f t="shared" si="37"/>
        <v>0</v>
      </c>
      <c r="DE41" s="23">
        <f t="shared" si="38"/>
        <v>0</v>
      </c>
      <c r="DF41" s="23">
        <f t="shared" si="39"/>
        <v>0</v>
      </c>
      <c r="DG41" s="23">
        <f t="shared" si="40"/>
        <v>0</v>
      </c>
      <c r="DH41" s="23">
        <f t="shared" si="41"/>
        <v>0</v>
      </c>
      <c r="DI41" s="23">
        <f t="shared" si="42"/>
        <v>0</v>
      </c>
      <c r="DJ41" s="23">
        <f t="shared" si="43"/>
        <v>0</v>
      </c>
      <c r="DK41" s="23">
        <f t="shared" si="44"/>
        <v>0</v>
      </c>
      <c r="DL41" s="23">
        <f t="shared" si="45"/>
        <v>0</v>
      </c>
    </row>
    <row r="42" spans="1:116" ht="18" customHeight="1" x14ac:dyDescent="0.2">
      <c r="D42" s="58" t="s">
        <v>105</v>
      </c>
      <c r="E42" s="36"/>
      <c r="F42" s="27"/>
      <c r="G42" s="27"/>
      <c r="H42" s="27"/>
      <c r="I42" s="27"/>
      <c r="J42" s="27"/>
      <c r="K42" s="4" t="s">
        <v>12</v>
      </c>
      <c r="L42" s="27" t="s">
        <v>83</v>
      </c>
      <c r="M42" s="27"/>
      <c r="N42" s="27"/>
      <c r="O42" s="27"/>
      <c r="P42" s="27" t="s">
        <v>22</v>
      </c>
      <c r="Q42" s="27"/>
      <c r="R42" s="27"/>
      <c r="S42" s="27"/>
      <c r="T42" s="54"/>
      <c r="U42" s="27" t="s">
        <v>106</v>
      </c>
      <c r="V42" s="27"/>
      <c r="W42" s="27"/>
      <c r="X42" s="27" t="s">
        <v>83</v>
      </c>
      <c r="Y42" s="34"/>
      <c r="Z42" s="35"/>
      <c r="AA42" s="36"/>
      <c r="AB42" s="54"/>
      <c r="AC42" s="27"/>
      <c r="AD42" s="27"/>
      <c r="AE42" s="27"/>
      <c r="AF42" s="27"/>
      <c r="AG42" s="27"/>
      <c r="AH42" s="27"/>
      <c r="AI42" s="27"/>
      <c r="AJ42" s="27"/>
      <c r="AK42" s="4" t="s">
        <v>20</v>
      </c>
      <c r="AL42" s="27"/>
      <c r="AM42" s="27"/>
      <c r="AN42" s="27"/>
      <c r="AO42" s="27"/>
      <c r="AP42" s="27"/>
      <c r="AQ42" s="27"/>
      <c r="AR42" s="27"/>
      <c r="AS42" s="27"/>
      <c r="AT42" s="34"/>
      <c r="AU42" s="35"/>
      <c r="AV42" s="35"/>
      <c r="AW42" s="35" t="s">
        <v>106</v>
      </c>
      <c r="AX42" s="35" t="s">
        <v>83</v>
      </c>
      <c r="AY42" s="35"/>
      <c r="AZ42" s="35"/>
      <c r="BA42" s="35" t="s">
        <v>16</v>
      </c>
      <c r="BB42" s="48" t="s">
        <v>12</v>
      </c>
      <c r="BC42" s="27" t="s">
        <v>24</v>
      </c>
      <c r="BD42" s="49"/>
      <c r="BE42" s="36"/>
      <c r="BF42" s="27"/>
      <c r="BG42" s="27"/>
      <c r="BH42" s="27"/>
      <c r="BI42" s="27"/>
      <c r="BJ42" s="27"/>
      <c r="BK42" s="27"/>
      <c r="BL42" s="27"/>
      <c r="BM42" s="27"/>
      <c r="BN42" s="31" t="s">
        <v>91</v>
      </c>
      <c r="BO42" s="4" t="s">
        <v>16</v>
      </c>
      <c r="BP42" s="87"/>
      <c r="BQ42" s="27"/>
      <c r="BR42" s="31" t="s">
        <v>90</v>
      </c>
      <c r="BS42" s="27"/>
      <c r="BT42" s="27"/>
      <c r="BU42" s="66" t="s">
        <v>62</v>
      </c>
      <c r="BV42" s="27"/>
      <c r="BW42" s="87" t="s">
        <v>22</v>
      </c>
      <c r="BX42" s="87"/>
      <c r="BY42" s="31" t="s">
        <v>62</v>
      </c>
      <c r="BZ42" s="4" t="s">
        <v>24</v>
      </c>
      <c r="CA42" s="27"/>
      <c r="CB42" s="27"/>
      <c r="CC42" s="34"/>
      <c r="CD42" s="87"/>
      <c r="CE42" s="36" t="s">
        <v>17</v>
      </c>
      <c r="CF42" s="34"/>
      <c r="CG42" s="35"/>
      <c r="CH42" s="36" t="s">
        <v>106</v>
      </c>
      <c r="CI42" s="87"/>
      <c r="CJ42" s="87" t="s">
        <v>83</v>
      </c>
      <c r="CK42" s="87" t="s">
        <v>12</v>
      </c>
      <c r="CL42" s="21" t="s">
        <v>16</v>
      </c>
      <c r="CM42" s="21"/>
      <c r="CN42" s="27"/>
      <c r="CO42" s="27"/>
      <c r="CP42" s="23">
        <f t="shared" si="23"/>
        <v>4</v>
      </c>
      <c r="CQ42" s="24">
        <f t="shared" si="24"/>
        <v>0</v>
      </c>
      <c r="CR42" s="23">
        <f t="shared" si="25"/>
        <v>3</v>
      </c>
      <c r="CS42" s="23">
        <f t="shared" si="26"/>
        <v>3</v>
      </c>
      <c r="CT42" s="23">
        <f t="shared" si="27"/>
        <v>1</v>
      </c>
      <c r="CU42" s="23">
        <f t="shared" si="28"/>
        <v>0</v>
      </c>
      <c r="CV42" s="23">
        <f t="shared" si="29"/>
        <v>0</v>
      </c>
      <c r="CW42" s="23">
        <f t="shared" si="30"/>
        <v>1</v>
      </c>
      <c r="CX42" s="23">
        <f t="shared" si="31"/>
        <v>0</v>
      </c>
      <c r="CY42" s="23">
        <f t="shared" si="32"/>
        <v>2</v>
      </c>
      <c r="CZ42" s="23">
        <f t="shared" si="33"/>
        <v>0</v>
      </c>
      <c r="DA42" s="23">
        <f t="shared" si="34"/>
        <v>2</v>
      </c>
      <c r="DB42" s="23">
        <f t="shared" si="35"/>
        <v>3</v>
      </c>
      <c r="DC42" s="23">
        <f t="shared" si="36"/>
        <v>0</v>
      </c>
      <c r="DD42" s="23">
        <f t="shared" si="37"/>
        <v>0</v>
      </c>
      <c r="DE42" s="23">
        <f t="shared" si="38"/>
        <v>0</v>
      </c>
      <c r="DF42" s="23">
        <f t="shared" si="39"/>
        <v>0</v>
      </c>
      <c r="DG42" s="23">
        <f t="shared" si="40"/>
        <v>0</v>
      </c>
      <c r="DH42" s="23">
        <f t="shared" si="41"/>
        <v>0</v>
      </c>
      <c r="DI42" s="23">
        <f t="shared" si="42"/>
        <v>0</v>
      </c>
      <c r="DJ42" s="23">
        <f t="shared" si="43"/>
        <v>0</v>
      </c>
      <c r="DK42" s="23">
        <f t="shared" si="44"/>
        <v>0</v>
      </c>
      <c r="DL42" s="23">
        <f t="shared" si="45"/>
        <v>0</v>
      </c>
    </row>
    <row r="43" spans="1:116" ht="18" customHeight="1" x14ac:dyDescent="0.2">
      <c r="D43" s="58" t="s">
        <v>107</v>
      </c>
      <c r="E43" s="36"/>
      <c r="F43" s="27"/>
      <c r="G43" s="27"/>
      <c r="H43" s="27"/>
      <c r="I43" s="27"/>
      <c r="J43" s="27"/>
      <c r="K43" s="27" t="s">
        <v>12</v>
      </c>
      <c r="L43" s="27" t="s">
        <v>83</v>
      </c>
      <c r="M43" s="27"/>
      <c r="N43" s="27"/>
      <c r="O43" s="27"/>
      <c r="P43" s="27"/>
      <c r="Q43" s="27" t="s">
        <v>22</v>
      </c>
      <c r="R43" s="27"/>
      <c r="S43" s="27" t="s">
        <v>24</v>
      </c>
      <c r="T43" s="54"/>
      <c r="U43" s="27" t="s">
        <v>106</v>
      </c>
      <c r="V43" s="27"/>
      <c r="W43" s="27" t="s">
        <v>14</v>
      </c>
      <c r="X43" s="27"/>
      <c r="Y43" s="34"/>
      <c r="Z43" s="35"/>
      <c r="AA43" s="36"/>
      <c r="AB43" s="54"/>
      <c r="AC43" s="27"/>
      <c r="AD43" s="27"/>
      <c r="AE43" s="27"/>
      <c r="AF43" s="27"/>
      <c r="AG43" s="27"/>
      <c r="AH43" s="27"/>
      <c r="AI43" s="27"/>
      <c r="AJ43" s="27"/>
      <c r="AK43" s="27" t="s">
        <v>20</v>
      </c>
      <c r="AL43" s="27"/>
      <c r="AM43" s="67"/>
      <c r="AN43" s="27"/>
      <c r="AO43" s="27"/>
      <c r="AP43" s="27"/>
      <c r="AQ43" s="27"/>
      <c r="AR43" s="67"/>
      <c r="AS43" s="27"/>
      <c r="AT43" s="34"/>
      <c r="AU43" s="35"/>
      <c r="AV43" s="35"/>
      <c r="AW43" s="35" t="s">
        <v>106</v>
      </c>
      <c r="AX43" s="35" t="s">
        <v>14</v>
      </c>
      <c r="AY43" s="35"/>
      <c r="AZ43" s="35"/>
      <c r="BA43" s="35" t="s">
        <v>16</v>
      </c>
      <c r="BB43" s="48" t="s">
        <v>12</v>
      </c>
      <c r="BC43" s="27" t="s">
        <v>24</v>
      </c>
      <c r="BD43" s="49"/>
      <c r="BE43" s="36"/>
      <c r="BF43" s="27"/>
      <c r="BG43" s="27"/>
      <c r="BH43" s="27"/>
      <c r="BI43" s="27"/>
      <c r="BJ43" s="27"/>
      <c r="BK43" s="27"/>
      <c r="BL43" s="27"/>
      <c r="BM43" s="27"/>
      <c r="BN43" s="22" t="s">
        <v>91</v>
      </c>
      <c r="BO43" s="34"/>
      <c r="BP43" s="87"/>
      <c r="BQ43" s="27"/>
      <c r="BR43" s="37" t="s">
        <v>90</v>
      </c>
      <c r="BS43" s="27"/>
      <c r="BT43" s="27"/>
      <c r="BU43" s="68" t="s">
        <v>62</v>
      </c>
      <c r="BV43" s="27" t="s">
        <v>24</v>
      </c>
      <c r="BW43" s="87" t="s">
        <v>22</v>
      </c>
      <c r="BX43" s="87"/>
      <c r="BY43" s="22" t="s">
        <v>62</v>
      </c>
      <c r="BZ43" s="27" t="s">
        <v>24</v>
      </c>
      <c r="CA43" s="27"/>
      <c r="CB43" s="27"/>
      <c r="CC43" s="34" t="s">
        <v>16</v>
      </c>
      <c r="CD43" s="87"/>
      <c r="CE43" s="36"/>
      <c r="CF43" s="34"/>
      <c r="CG43" s="35"/>
      <c r="CH43" s="36" t="s">
        <v>106</v>
      </c>
      <c r="CI43" s="87"/>
      <c r="CJ43" s="36" t="s">
        <v>14</v>
      </c>
      <c r="CK43" s="27" t="s">
        <v>12</v>
      </c>
      <c r="CL43" s="4" t="s">
        <v>16</v>
      </c>
      <c r="CM43" s="27"/>
      <c r="CN43" s="27"/>
      <c r="CO43" s="27"/>
      <c r="CP43" s="23">
        <f t="shared" si="23"/>
        <v>4</v>
      </c>
      <c r="CQ43" s="24">
        <f t="shared" si="24"/>
        <v>0</v>
      </c>
      <c r="CR43" s="23">
        <f t="shared" si="25"/>
        <v>3</v>
      </c>
      <c r="CS43" s="23">
        <f t="shared" si="26"/>
        <v>3</v>
      </c>
      <c r="CT43" s="23">
        <f t="shared" si="27"/>
        <v>0</v>
      </c>
      <c r="CU43" s="23">
        <f t="shared" si="28"/>
        <v>0</v>
      </c>
      <c r="CV43" s="23">
        <f t="shared" si="29"/>
        <v>0</v>
      </c>
      <c r="CW43" s="23">
        <f t="shared" si="30"/>
        <v>1</v>
      </c>
      <c r="CX43" s="23">
        <f t="shared" si="31"/>
        <v>0</v>
      </c>
      <c r="CY43" s="23">
        <f t="shared" si="32"/>
        <v>2</v>
      </c>
      <c r="CZ43" s="23">
        <f t="shared" si="33"/>
        <v>0</v>
      </c>
      <c r="DA43" s="23">
        <f t="shared" si="34"/>
        <v>4</v>
      </c>
      <c r="DB43" s="23">
        <f t="shared" si="35"/>
        <v>3</v>
      </c>
      <c r="DC43" s="23">
        <f t="shared" si="36"/>
        <v>0</v>
      </c>
      <c r="DD43" s="23">
        <f t="shared" si="37"/>
        <v>0</v>
      </c>
      <c r="DE43" s="23">
        <f t="shared" si="38"/>
        <v>0</v>
      </c>
      <c r="DF43" s="23">
        <f t="shared" si="39"/>
        <v>0</v>
      </c>
      <c r="DG43" s="23">
        <f t="shared" si="40"/>
        <v>0</v>
      </c>
      <c r="DH43" s="23">
        <f t="shared" si="41"/>
        <v>0</v>
      </c>
      <c r="DI43" s="23">
        <f t="shared" si="42"/>
        <v>0</v>
      </c>
      <c r="DJ43" s="23">
        <f t="shared" si="43"/>
        <v>0</v>
      </c>
      <c r="DK43" s="23">
        <f t="shared" si="44"/>
        <v>0</v>
      </c>
      <c r="DL43" s="23">
        <f t="shared" si="45"/>
        <v>0</v>
      </c>
    </row>
    <row r="44" spans="1:116" ht="18" customHeight="1" x14ac:dyDescent="0.2">
      <c r="D44" s="58" t="s">
        <v>108</v>
      </c>
      <c r="E44" s="36"/>
      <c r="F44" s="27"/>
      <c r="G44" s="27"/>
      <c r="H44" s="27"/>
      <c r="I44" s="27"/>
      <c r="J44" s="27"/>
      <c r="K44" s="4" t="s">
        <v>12</v>
      </c>
      <c r="L44" s="27" t="s">
        <v>83</v>
      </c>
      <c r="M44" s="27"/>
      <c r="N44" s="27"/>
      <c r="O44" s="27"/>
      <c r="P44" s="27"/>
      <c r="Q44" s="27" t="s">
        <v>22</v>
      </c>
      <c r="R44" s="54"/>
      <c r="S44" s="27"/>
      <c r="T44" s="27"/>
      <c r="U44" s="27" t="s">
        <v>106</v>
      </c>
      <c r="V44" s="69"/>
      <c r="W44" s="27" t="s">
        <v>14</v>
      </c>
      <c r="X44" s="27"/>
      <c r="Y44" s="34"/>
      <c r="Z44" s="35"/>
      <c r="AA44" s="36"/>
      <c r="AB44" s="27"/>
      <c r="AC44" s="27"/>
      <c r="AD44" s="27"/>
      <c r="AE44" s="4" t="s">
        <v>20</v>
      </c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34"/>
      <c r="AU44" s="35"/>
      <c r="AV44" s="35"/>
      <c r="AW44" s="35" t="s">
        <v>106</v>
      </c>
      <c r="AX44" s="35" t="s">
        <v>14</v>
      </c>
      <c r="AY44" s="35"/>
      <c r="AZ44" s="35"/>
      <c r="BA44" s="35" t="s">
        <v>16</v>
      </c>
      <c r="BB44" s="48" t="s">
        <v>12</v>
      </c>
      <c r="BC44" s="27" t="s">
        <v>24</v>
      </c>
      <c r="BD44" s="49"/>
      <c r="BE44" s="36"/>
      <c r="BF44" s="27"/>
      <c r="BG44" s="27"/>
      <c r="BH44" s="27"/>
      <c r="BI44" s="27"/>
      <c r="BJ44" s="27"/>
      <c r="BK44" s="27"/>
      <c r="BL44" s="27"/>
      <c r="BM44" s="27"/>
      <c r="BN44" s="22" t="s">
        <v>91</v>
      </c>
      <c r="BO44" s="34"/>
      <c r="BP44" s="87"/>
      <c r="BQ44" s="27"/>
      <c r="BR44" s="31" t="s">
        <v>90</v>
      </c>
      <c r="BS44" s="27"/>
      <c r="BT44" s="27"/>
      <c r="BU44" s="22" t="s">
        <v>62</v>
      </c>
      <c r="BV44" s="27"/>
      <c r="BW44" s="87" t="s">
        <v>22</v>
      </c>
      <c r="BX44" s="87"/>
      <c r="BY44" s="22" t="s">
        <v>62</v>
      </c>
      <c r="BZ44" s="4" t="s">
        <v>24</v>
      </c>
      <c r="CA44" s="27"/>
      <c r="CB44" s="27" t="s">
        <v>17</v>
      </c>
      <c r="CC44" s="4" t="s">
        <v>16</v>
      </c>
      <c r="CD44" s="87"/>
      <c r="CF44" s="34"/>
      <c r="CG44" s="35"/>
      <c r="CH44" s="36" t="s">
        <v>106</v>
      </c>
      <c r="CI44" s="87"/>
      <c r="CJ44" s="4" t="s">
        <v>14</v>
      </c>
      <c r="CK44" s="4" t="s">
        <v>12</v>
      </c>
      <c r="CL44" s="27" t="s">
        <v>16</v>
      </c>
      <c r="CM44" s="27"/>
      <c r="CN44" s="70"/>
      <c r="CO44" s="27"/>
      <c r="CP44" s="23">
        <f t="shared" si="23"/>
        <v>4</v>
      </c>
      <c r="CQ44" s="24">
        <f t="shared" si="24"/>
        <v>0</v>
      </c>
      <c r="CR44" s="23">
        <f t="shared" si="25"/>
        <v>3</v>
      </c>
      <c r="CS44" s="23">
        <f t="shared" si="26"/>
        <v>3</v>
      </c>
      <c r="CT44" s="23">
        <f t="shared" si="27"/>
        <v>1</v>
      </c>
      <c r="CU44" s="23">
        <f t="shared" si="28"/>
        <v>0</v>
      </c>
      <c r="CV44" s="23">
        <f t="shared" si="29"/>
        <v>0</v>
      </c>
      <c r="CW44" s="23">
        <f t="shared" si="30"/>
        <v>1</v>
      </c>
      <c r="CX44" s="23">
        <f t="shared" si="31"/>
        <v>0</v>
      </c>
      <c r="CY44" s="23">
        <f t="shared" si="32"/>
        <v>2</v>
      </c>
      <c r="CZ44" s="23">
        <f t="shared" si="33"/>
        <v>0</v>
      </c>
      <c r="DA44" s="23">
        <f t="shared" si="34"/>
        <v>2</v>
      </c>
      <c r="DB44" s="23">
        <f t="shared" si="35"/>
        <v>3</v>
      </c>
      <c r="DC44" s="23">
        <f t="shared" si="36"/>
        <v>0</v>
      </c>
      <c r="DD44" s="23">
        <f t="shared" si="37"/>
        <v>0</v>
      </c>
      <c r="DE44" s="23">
        <f t="shared" si="38"/>
        <v>0</v>
      </c>
      <c r="DF44" s="23">
        <f t="shared" si="39"/>
        <v>0</v>
      </c>
      <c r="DG44" s="23">
        <f t="shared" si="40"/>
        <v>0</v>
      </c>
      <c r="DH44" s="23">
        <f t="shared" si="41"/>
        <v>0</v>
      </c>
      <c r="DI44" s="23">
        <f t="shared" si="42"/>
        <v>0</v>
      </c>
      <c r="DJ44" s="23">
        <f t="shared" si="43"/>
        <v>0</v>
      </c>
      <c r="DK44" s="23">
        <f t="shared" si="44"/>
        <v>0</v>
      </c>
      <c r="DL44" s="23">
        <f t="shared" si="45"/>
        <v>0</v>
      </c>
    </row>
    <row r="45" spans="1:116" ht="18" customHeight="1" x14ac:dyDescent="0.2">
      <c r="B45" s="1"/>
      <c r="D45" s="58" t="s">
        <v>109</v>
      </c>
      <c r="E45" s="36"/>
      <c r="F45" s="27"/>
      <c r="G45" s="27"/>
      <c r="H45" s="27"/>
      <c r="I45" s="27"/>
      <c r="J45" s="27"/>
      <c r="K45" s="27" t="s">
        <v>12</v>
      </c>
      <c r="L45" s="27" t="s">
        <v>83</v>
      </c>
      <c r="M45" s="27"/>
      <c r="N45" s="27"/>
      <c r="O45" s="27"/>
      <c r="P45" s="27" t="s">
        <v>22</v>
      </c>
      <c r="Q45" s="27"/>
      <c r="R45" s="54"/>
      <c r="S45" s="27" t="s">
        <v>24</v>
      </c>
      <c r="T45" s="27"/>
      <c r="U45" s="27" t="s">
        <v>106</v>
      </c>
      <c r="V45" s="69"/>
      <c r="W45" s="54"/>
      <c r="X45" s="27" t="s">
        <v>83</v>
      </c>
      <c r="Y45" s="34"/>
      <c r="Z45" s="35"/>
      <c r="AA45" s="36"/>
      <c r="AB45" s="27"/>
      <c r="AC45" s="27"/>
      <c r="AD45" s="27"/>
      <c r="AE45" s="27"/>
      <c r="AF45" s="27"/>
      <c r="AG45" s="4" t="s">
        <v>20</v>
      </c>
      <c r="AH45" s="27"/>
      <c r="AI45" s="27"/>
      <c r="AJ45" s="27"/>
      <c r="AK45" s="27"/>
      <c r="AL45" s="27"/>
      <c r="AM45" s="67"/>
      <c r="AN45" s="27"/>
      <c r="AO45" s="27"/>
      <c r="AP45" s="27"/>
      <c r="AQ45" s="27"/>
      <c r="AR45" s="67"/>
      <c r="AS45" s="27"/>
      <c r="AT45" s="34"/>
      <c r="AU45" s="35"/>
      <c r="AV45" s="35"/>
      <c r="AW45" s="35" t="s">
        <v>106</v>
      </c>
      <c r="AX45" s="35" t="s">
        <v>83</v>
      </c>
      <c r="AY45" s="35"/>
      <c r="AZ45" s="35"/>
      <c r="BA45" s="35" t="s">
        <v>16</v>
      </c>
      <c r="BB45" s="48" t="s">
        <v>12</v>
      </c>
      <c r="BC45" s="27" t="s">
        <v>24</v>
      </c>
      <c r="BD45" s="49"/>
      <c r="BE45" s="36"/>
      <c r="BF45" s="27"/>
      <c r="BG45" s="87"/>
      <c r="BH45" s="27"/>
      <c r="BI45" s="27"/>
      <c r="BJ45" s="27"/>
      <c r="BK45" s="27"/>
      <c r="BL45" s="27"/>
      <c r="BM45" s="27"/>
      <c r="BN45" s="22" t="s">
        <v>91</v>
      </c>
      <c r="BO45" s="34"/>
      <c r="BP45" s="87"/>
      <c r="BQ45" s="27"/>
      <c r="BR45" s="37" t="s">
        <v>90</v>
      </c>
      <c r="BS45" s="27"/>
      <c r="BT45" s="27"/>
      <c r="BU45" s="68" t="s">
        <v>62</v>
      </c>
      <c r="BV45" s="27" t="s">
        <v>24</v>
      </c>
      <c r="BW45" s="87" t="s">
        <v>22</v>
      </c>
      <c r="BX45" s="87"/>
      <c r="BY45" s="22" t="s">
        <v>62</v>
      </c>
      <c r="BZ45" s="27" t="s">
        <v>24</v>
      </c>
      <c r="CA45" s="27"/>
      <c r="CB45" s="27"/>
      <c r="CC45" s="34" t="s">
        <v>16</v>
      </c>
      <c r="CD45" s="87"/>
      <c r="CE45" s="36" t="s">
        <v>17</v>
      </c>
      <c r="CF45" s="34"/>
      <c r="CG45" s="35"/>
      <c r="CH45" s="36" t="s">
        <v>106</v>
      </c>
      <c r="CI45" s="87"/>
      <c r="CJ45" s="36" t="s">
        <v>83</v>
      </c>
      <c r="CK45" s="27" t="s">
        <v>12</v>
      </c>
      <c r="CL45" s="27" t="s">
        <v>16</v>
      </c>
      <c r="CM45" s="27"/>
      <c r="CN45" s="70"/>
      <c r="CO45" s="27"/>
      <c r="CP45" s="23">
        <f t="shared" si="23"/>
        <v>4</v>
      </c>
      <c r="CQ45" s="24">
        <f t="shared" si="24"/>
        <v>0</v>
      </c>
      <c r="CR45" s="23">
        <f t="shared" si="25"/>
        <v>3</v>
      </c>
      <c r="CS45" s="23">
        <f t="shared" si="26"/>
        <v>3</v>
      </c>
      <c r="CT45" s="23">
        <f t="shared" si="27"/>
        <v>1</v>
      </c>
      <c r="CU45" s="23">
        <f t="shared" si="28"/>
        <v>0</v>
      </c>
      <c r="CV45" s="23">
        <f t="shared" si="29"/>
        <v>0</v>
      </c>
      <c r="CW45" s="23">
        <f t="shared" si="30"/>
        <v>1</v>
      </c>
      <c r="CX45" s="23">
        <f t="shared" si="31"/>
        <v>0</v>
      </c>
      <c r="CY45" s="23">
        <f t="shared" si="32"/>
        <v>2</v>
      </c>
      <c r="CZ45" s="23">
        <f t="shared" si="33"/>
        <v>0</v>
      </c>
      <c r="DA45" s="23">
        <f t="shared" si="34"/>
        <v>4</v>
      </c>
      <c r="DB45" s="23">
        <f t="shared" si="35"/>
        <v>3</v>
      </c>
      <c r="DC45" s="23">
        <f t="shared" si="36"/>
        <v>0</v>
      </c>
      <c r="DD45" s="23">
        <f t="shared" si="37"/>
        <v>0</v>
      </c>
      <c r="DE45" s="23">
        <f t="shared" si="38"/>
        <v>0</v>
      </c>
      <c r="DF45" s="23">
        <f t="shared" si="39"/>
        <v>0</v>
      </c>
      <c r="DG45" s="23">
        <f t="shared" si="40"/>
        <v>0</v>
      </c>
      <c r="DH45" s="23">
        <f t="shared" si="41"/>
        <v>0</v>
      </c>
      <c r="DI45" s="23">
        <f t="shared" si="42"/>
        <v>0</v>
      </c>
      <c r="DJ45" s="23">
        <f t="shared" si="43"/>
        <v>0</v>
      </c>
      <c r="DK45" s="23">
        <f t="shared" si="44"/>
        <v>0</v>
      </c>
      <c r="DL45" s="23">
        <f t="shared" si="45"/>
        <v>0</v>
      </c>
    </row>
    <row r="46" spans="1:116" ht="18" customHeight="1" x14ac:dyDescent="0.2">
      <c r="B46" s="1"/>
      <c r="D46" s="58" t="s">
        <v>110</v>
      </c>
      <c r="E46" s="36"/>
      <c r="F46" s="27"/>
      <c r="G46" s="27"/>
      <c r="H46" s="27"/>
      <c r="I46" s="27"/>
      <c r="J46" s="27"/>
      <c r="K46" s="27" t="s">
        <v>12</v>
      </c>
      <c r="L46" s="27" t="s">
        <v>83</v>
      </c>
      <c r="M46" s="27"/>
      <c r="N46" s="27"/>
      <c r="O46" s="27"/>
      <c r="P46" s="27" t="s">
        <v>22</v>
      </c>
      <c r="Q46" s="27"/>
      <c r="R46" s="54"/>
      <c r="S46" s="27" t="s">
        <v>24</v>
      </c>
      <c r="T46" s="27"/>
      <c r="U46" s="27" t="s">
        <v>106</v>
      </c>
      <c r="V46" s="69"/>
      <c r="W46" s="54"/>
      <c r="X46" s="27" t="s">
        <v>83</v>
      </c>
      <c r="Y46" s="34"/>
      <c r="Z46" s="35"/>
      <c r="AA46" s="36"/>
      <c r="AB46" s="27"/>
      <c r="AC46" s="27"/>
      <c r="AD46" s="4" t="s">
        <v>20</v>
      </c>
      <c r="AE46" s="27"/>
      <c r="AF46" s="27"/>
      <c r="AG46" s="27"/>
      <c r="AH46" s="27"/>
      <c r="AI46" s="27"/>
      <c r="AJ46" s="27"/>
      <c r="AK46" s="27"/>
      <c r="AL46" s="27"/>
      <c r="AM46" s="71"/>
      <c r="AN46" s="27"/>
      <c r="AO46" s="27"/>
      <c r="AP46" s="27"/>
      <c r="AQ46" s="27"/>
      <c r="AR46" s="71"/>
      <c r="AS46" s="27"/>
      <c r="AT46" s="34"/>
      <c r="AU46" s="35"/>
      <c r="AV46" s="35"/>
      <c r="AW46" s="35" t="s">
        <v>106</v>
      </c>
      <c r="AX46" s="35" t="s">
        <v>83</v>
      </c>
      <c r="AY46" s="35"/>
      <c r="AZ46" s="35"/>
      <c r="BA46" s="35" t="s">
        <v>16</v>
      </c>
      <c r="BB46" s="48" t="s">
        <v>12</v>
      </c>
      <c r="BC46" s="27" t="s">
        <v>24</v>
      </c>
      <c r="BD46" s="49"/>
      <c r="BE46" s="36"/>
      <c r="BF46" s="27"/>
      <c r="BG46" s="87"/>
      <c r="BH46" s="27"/>
      <c r="BI46" s="27"/>
      <c r="BJ46" s="27"/>
      <c r="BK46" s="27"/>
      <c r="BL46" s="27"/>
      <c r="BM46" s="27"/>
      <c r="BN46" s="22" t="s">
        <v>91</v>
      </c>
      <c r="BO46" s="34"/>
      <c r="BP46" s="87"/>
      <c r="BQ46" s="27"/>
      <c r="BR46" s="31" t="s">
        <v>90</v>
      </c>
      <c r="BS46" s="27"/>
      <c r="BT46" s="27"/>
      <c r="BU46" s="68" t="s">
        <v>62</v>
      </c>
      <c r="BV46" s="27" t="s">
        <v>24</v>
      </c>
      <c r="BW46" s="87" t="s">
        <v>22</v>
      </c>
      <c r="BX46" s="87"/>
      <c r="BY46" s="22" t="s">
        <v>62</v>
      </c>
      <c r="BZ46" s="27" t="s">
        <v>24</v>
      </c>
      <c r="CA46" s="27"/>
      <c r="CB46" s="27"/>
      <c r="CC46" s="34" t="s">
        <v>17</v>
      </c>
      <c r="CD46" s="87"/>
      <c r="CE46" s="4" t="s">
        <v>16</v>
      </c>
      <c r="CF46" s="34"/>
      <c r="CG46" s="35"/>
      <c r="CH46" s="36" t="s">
        <v>106</v>
      </c>
      <c r="CI46" s="87"/>
      <c r="CJ46" s="4" t="s">
        <v>83</v>
      </c>
      <c r="CK46" s="27" t="s">
        <v>12</v>
      </c>
      <c r="CL46" s="27" t="s">
        <v>16</v>
      </c>
      <c r="CM46" s="27"/>
      <c r="CN46" s="70"/>
      <c r="CO46" s="27"/>
      <c r="CP46" s="23">
        <f t="shared" si="23"/>
        <v>4</v>
      </c>
      <c r="CQ46" s="24">
        <f t="shared" si="24"/>
        <v>0</v>
      </c>
      <c r="CR46" s="23">
        <f t="shared" si="25"/>
        <v>3</v>
      </c>
      <c r="CS46" s="23">
        <f t="shared" si="26"/>
        <v>3</v>
      </c>
      <c r="CT46" s="23">
        <f t="shared" si="27"/>
        <v>1</v>
      </c>
      <c r="CU46" s="23">
        <f t="shared" si="28"/>
        <v>0</v>
      </c>
      <c r="CV46" s="23">
        <f t="shared" si="29"/>
        <v>0</v>
      </c>
      <c r="CW46" s="23">
        <f t="shared" si="30"/>
        <v>1</v>
      </c>
      <c r="CX46" s="23">
        <f t="shared" si="31"/>
        <v>0</v>
      </c>
      <c r="CY46" s="23">
        <f t="shared" si="32"/>
        <v>2</v>
      </c>
      <c r="CZ46" s="23">
        <f t="shared" si="33"/>
        <v>0</v>
      </c>
      <c r="DA46" s="23">
        <f t="shared" si="34"/>
        <v>4</v>
      </c>
      <c r="DB46" s="23">
        <f t="shared" si="35"/>
        <v>3</v>
      </c>
      <c r="DC46" s="23">
        <f t="shared" si="36"/>
        <v>0</v>
      </c>
      <c r="DD46" s="23">
        <f t="shared" si="37"/>
        <v>0</v>
      </c>
      <c r="DE46" s="23">
        <f t="shared" si="38"/>
        <v>0</v>
      </c>
      <c r="DF46" s="23">
        <f t="shared" si="39"/>
        <v>0</v>
      </c>
      <c r="DG46" s="23">
        <f t="shared" si="40"/>
        <v>0</v>
      </c>
      <c r="DH46" s="23">
        <f t="shared" si="41"/>
        <v>0</v>
      </c>
      <c r="DI46" s="23">
        <f t="shared" si="42"/>
        <v>0</v>
      </c>
      <c r="DJ46" s="23">
        <f t="shared" si="43"/>
        <v>0</v>
      </c>
      <c r="DK46" s="23">
        <f t="shared" si="44"/>
        <v>0</v>
      </c>
      <c r="DL46" s="23">
        <f t="shared" si="45"/>
        <v>0</v>
      </c>
    </row>
    <row r="47" spans="1:116" ht="18" customHeight="1" x14ac:dyDescent="0.2">
      <c r="B47" s="1"/>
      <c r="D47" s="58" t="s">
        <v>111</v>
      </c>
      <c r="E47" s="36"/>
      <c r="F47" s="27"/>
      <c r="G47" s="27" t="s">
        <v>82</v>
      </c>
      <c r="H47" s="27"/>
      <c r="I47" s="27"/>
      <c r="J47" s="27"/>
      <c r="K47" s="27" t="s">
        <v>12</v>
      </c>
      <c r="L47" s="27"/>
      <c r="M47" s="27"/>
      <c r="N47" s="27"/>
      <c r="O47" s="27"/>
      <c r="P47" s="27"/>
      <c r="Q47" s="4" t="s">
        <v>24</v>
      </c>
      <c r="R47" s="27"/>
      <c r="S47" s="27"/>
      <c r="T47" s="27"/>
      <c r="U47" s="27"/>
      <c r="V47" s="70"/>
      <c r="W47" s="54"/>
      <c r="X47" s="27"/>
      <c r="Y47" s="27"/>
      <c r="Z47" s="21"/>
      <c r="AA47" s="27" t="s">
        <v>12</v>
      </c>
      <c r="AB47" s="27" t="s">
        <v>106</v>
      </c>
      <c r="AC47" s="27"/>
      <c r="AD47" s="27"/>
      <c r="AE47" s="27"/>
      <c r="AF47" s="27"/>
      <c r="AG47" s="27" t="s">
        <v>16</v>
      </c>
      <c r="AH47" s="27"/>
      <c r="AI47" s="27" t="s">
        <v>83</v>
      </c>
      <c r="AJ47" s="27"/>
      <c r="AK47" s="27"/>
      <c r="AL47" s="27"/>
      <c r="AM47" s="27"/>
      <c r="AN47" s="27"/>
      <c r="AO47" s="27"/>
      <c r="AQ47" s="27"/>
      <c r="AR47" s="27" t="s">
        <v>12</v>
      </c>
      <c r="AS47" s="27"/>
      <c r="AT47" s="34"/>
      <c r="AU47" s="35"/>
      <c r="AV47" s="35"/>
      <c r="AW47" s="35"/>
      <c r="AX47" s="35"/>
      <c r="AY47" s="35"/>
      <c r="AZ47" s="35"/>
      <c r="BA47" s="35" t="s">
        <v>16</v>
      </c>
      <c r="BB47" s="35"/>
      <c r="BC47" s="56"/>
      <c r="BD47" s="35"/>
      <c r="BE47" s="36"/>
      <c r="BF47" s="27"/>
      <c r="BG47" s="27"/>
      <c r="BH47" s="27"/>
      <c r="BI47" s="27"/>
      <c r="BJ47" s="27"/>
      <c r="BK47" s="27"/>
      <c r="BL47" s="27"/>
      <c r="BM47" s="27" t="s">
        <v>83</v>
      </c>
      <c r="BN47" s="27"/>
      <c r="BO47" s="4" t="s">
        <v>20</v>
      </c>
      <c r="BP47" s="27" t="s">
        <v>12</v>
      </c>
      <c r="BQ47" s="27"/>
      <c r="BR47" s="27"/>
      <c r="BS47" s="27"/>
      <c r="BT47" s="27"/>
      <c r="BU47" s="27"/>
      <c r="BV47" s="27" t="s">
        <v>82</v>
      </c>
      <c r="BX47" s="21"/>
      <c r="BY47" s="27" t="s">
        <v>12</v>
      </c>
      <c r="BZ47" s="27" t="s">
        <v>106</v>
      </c>
      <c r="CA47" s="27"/>
      <c r="CB47" s="27"/>
      <c r="CC47" s="27"/>
      <c r="CD47" s="4" t="s">
        <v>24</v>
      </c>
      <c r="CE47" s="27"/>
      <c r="CF47" s="4" t="s">
        <v>20</v>
      </c>
      <c r="CG47" s="21"/>
      <c r="CH47" s="27"/>
      <c r="CI47" s="87"/>
      <c r="CJ47" s="36"/>
      <c r="CK47" s="27" t="s">
        <v>83</v>
      </c>
      <c r="CL47" s="27"/>
      <c r="CM47" s="27"/>
      <c r="CN47" s="70"/>
      <c r="CO47" s="27"/>
      <c r="CP47" s="23">
        <f t="shared" si="23"/>
        <v>3</v>
      </c>
      <c r="CQ47" s="24">
        <f t="shared" si="24"/>
        <v>0</v>
      </c>
      <c r="CR47" s="23">
        <f t="shared" si="25"/>
        <v>5</v>
      </c>
      <c r="CS47" s="23">
        <f t="shared" si="26"/>
        <v>2</v>
      </c>
      <c r="CT47" s="23">
        <f t="shared" si="27"/>
        <v>0</v>
      </c>
      <c r="CU47" s="23">
        <f t="shared" si="28"/>
        <v>0</v>
      </c>
      <c r="CV47" s="23">
        <f t="shared" si="29"/>
        <v>0</v>
      </c>
      <c r="CW47" s="23">
        <f t="shared" si="30"/>
        <v>2</v>
      </c>
      <c r="CX47" s="23">
        <f t="shared" si="31"/>
        <v>0</v>
      </c>
      <c r="CY47" s="23">
        <f t="shared" si="32"/>
        <v>2</v>
      </c>
      <c r="CZ47" s="23">
        <f t="shared" si="33"/>
        <v>0</v>
      </c>
      <c r="DA47" s="23">
        <f t="shared" si="34"/>
        <v>2</v>
      </c>
      <c r="DB47" s="23">
        <f t="shared" si="35"/>
        <v>2</v>
      </c>
      <c r="DC47" s="23">
        <f t="shared" si="36"/>
        <v>0</v>
      </c>
      <c r="DD47" s="23">
        <f t="shared" si="37"/>
        <v>0</v>
      </c>
      <c r="DE47" s="23">
        <f t="shared" si="38"/>
        <v>0</v>
      </c>
      <c r="DF47" s="23">
        <f t="shared" si="39"/>
        <v>0</v>
      </c>
      <c r="DG47" s="23">
        <f t="shared" si="40"/>
        <v>0</v>
      </c>
      <c r="DH47" s="23">
        <f t="shared" si="41"/>
        <v>0</v>
      </c>
      <c r="DI47" s="23">
        <f t="shared" si="42"/>
        <v>0</v>
      </c>
      <c r="DJ47" s="23">
        <f t="shared" si="43"/>
        <v>0</v>
      </c>
      <c r="DK47" s="23">
        <f t="shared" si="44"/>
        <v>0</v>
      </c>
      <c r="DL47" s="23">
        <f t="shared" si="45"/>
        <v>0</v>
      </c>
    </row>
    <row r="48" spans="1:116" ht="18" customHeight="1" x14ac:dyDescent="0.2">
      <c r="B48" s="1"/>
      <c r="D48" s="58" t="s">
        <v>112</v>
      </c>
      <c r="E48" s="36"/>
      <c r="F48" s="27"/>
      <c r="G48" s="27"/>
      <c r="H48" s="27" t="s">
        <v>82</v>
      </c>
      <c r="I48" s="27"/>
      <c r="J48" s="27"/>
      <c r="K48" s="27" t="s">
        <v>12</v>
      </c>
      <c r="L48" s="27"/>
      <c r="M48" s="27"/>
      <c r="N48" s="27"/>
      <c r="O48" s="27"/>
      <c r="P48" s="27"/>
      <c r="Q48" s="27" t="s">
        <v>24</v>
      </c>
      <c r="R48" s="27"/>
      <c r="S48" s="27"/>
      <c r="T48" s="27"/>
      <c r="U48" s="27"/>
      <c r="V48" s="27"/>
      <c r="W48" s="54"/>
      <c r="X48" s="27"/>
      <c r="Y48" s="27"/>
      <c r="Z48" s="27"/>
      <c r="AA48" s="27" t="s">
        <v>12</v>
      </c>
      <c r="AB48" s="27" t="s">
        <v>106</v>
      </c>
      <c r="AC48" s="27"/>
      <c r="AD48" s="27"/>
      <c r="AE48" s="27"/>
      <c r="AF48" s="27"/>
      <c r="AG48" s="70" t="s">
        <v>16</v>
      </c>
      <c r="AH48" s="27"/>
      <c r="AI48" s="27" t="s">
        <v>83</v>
      </c>
      <c r="AJ48" s="27"/>
      <c r="AK48" s="27"/>
      <c r="AL48" s="27"/>
      <c r="AM48" s="27"/>
      <c r="AN48" s="27"/>
      <c r="AO48" s="27"/>
      <c r="AP48" s="27"/>
      <c r="AQ48" s="27"/>
      <c r="AR48" s="27" t="s">
        <v>12</v>
      </c>
      <c r="AS48" s="27"/>
      <c r="AT48" s="27"/>
      <c r="AU48" s="21"/>
      <c r="AV48" s="21"/>
      <c r="AW48" s="21"/>
      <c r="AX48" s="21"/>
      <c r="AY48" s="21"/>
      <c r="AZ48" s="21"/>
      <c r="BA48" s="21" t="s">
        <v>16</v>
      </c>
      <c r="BB48" s="21"/>
      <c r="BC48" s="21"/>
      <c r="BD48" s="21"/>
      <c r="BE48" s="27"/>
      <c r="BF48" s="27"/>
      <c r="BG48" s="27"/>
      <c r="BH48" s="27"/>
      <c r="BI48" s="27"/>
      <c r="BJ48" s="27"/>
      <c r="BK48" s="4" t="s">
        <v>20</v>
      </c>
      <c r="BL48" s="27" t="s">
        <v>83</v>
      </c>
      <c r="BM48" s="27"/>
      <c r="BN48" s="27"/>
      <c r="BO48" s="27"/>
      <c r="BP48" s="27" t="s">
        <v>12</v>
      </c>
      <c r="BQ48" s="27"/>
      <c r="BR48" s="27"/>
      <c r="BS48" s="27"/>
      <c r="BT48" s="27"/>
      <c r="BU48" s="27"/>
      <c r="BV48" s="27" t="s">
        <v>82</v>
      </c>
      <c r="BW48" s="27"/>
      <c r="BX48" s="27"/>
      <c r="BY48" s="27" t="s">
        <v>12</v>
      </c>
      <c r="BZ48" s="27" t="s">
        <v>106</v>
      </c>
      <c r="CA48" s="27"/>
      <c r="CC48" s="27" t="s">
        <v>20</v>
      </c>
      <c r="CD48" s="27" t="s">
        <v>24</v>
      </c>
      <c r="CE48" s="27"/>
      <c r="CF48" s="27"/>
      <c r="CG48" s="27"/>
      <c r="CH48" s="27" t="s">
        <v>18</v>
      </c>
      <c r="CI48" s="27" t="s">
        <v>83</v>
      </c>
      <c r="CJ48" s="27"/>
      <c r="CK48" s="27"/>
      <c r="CL48" s="27"/>
      <c r="CM48" s="27"/>
      <c r="CN48" s="70"/>
      <c r="CO48" s="27"/>
      <c r="CP48" s="23">
        <f t="shared" si="23"/>
        <v>3</v>
      </c>
      <c r="CQ48" s="24">
        <f t="shared" si="24"/>
        <v>0</v>
      </c>
      <c r="CR48" s="23">
        <f t="shared" si="25"/>
        <v>5</v>
      </c>
      <c r="CS48" s="23">
        <f t="shared" si="26"/>
        <v>2</v>
      </c>
      <c r="CT48" s="23">
        <f t="shared" si="27"/>
        <v>0</v>
      </c>
      <c r="CU48" s="23">
        <f t="shared" si="28"/>
        <v>1</v>
      </c>
      <c r="CV48" s="23">
        <f t="shared" si="29"/>
        <v>0</v>
      </c>
      <c r="CW48" s="23">
        <f t="shared" si="30"/>
        <v>2</v>
      </c>
      <c r="CX48" s="23">
        <f t="shared" si="31"/>
        <v>0</v>
      </c>
      <c r="CY48" s="23">
        <f t="shared" si="32"/>
        <v>2</v>
      </c>
      <c r="CZ48" s="23">
        <f t="shared" si="33"/>
        <v>0</v>
      </c>
      <c r="DA48" s="23">
        <f t="shared" si="34"/>
        <v>2</v>
      </c>
      <c r="DB48" s="23">
        <f t="shared" si="35"/>
        <v>2</v>
      </c>
      <c r="DC48" s="23">
        <f t="shared" si="36"/>
        <v>0</v>
      </c>
      <c r="DD48" s="23">
        <f t="shared" si="37"/>
        <v>0</v>
      </c>
      <c r="DE48" s="23">
        <f t="shared" si="38"/>
        <v>0</v>
      </c>
      <c r="DF48" s="23">
        <f t="shared" si="39"/>
        <v>0</v>
      </c>
      <c r="DG48" s="23">
        <f t="shared" si="40"/>
        <v>0</v>
      </c>
      <c r="DH48" s="23">
        <f t="shared" si="41"/>
        <v>0</v>
      </c>
      <c r="DI48" s="23">
        <f t="shared" si="42"/>
        <v>0</v>
      </c>
      <c r="DJ48" s="23">
        <f t="shared" si="43"/>
        <v>0</v>
      </c>
      <c r="DK48" s="23">
        <f t="shared" si="44"/>
        <v>0</v>
      </c>
      <c r="DL48" s="23">
        <f t="shared" si="45"/>
        <v>0</v>
      </c>
    </row>
    <row r="49" spans="1:117" ht="18" customHeight="1" x14ac:dyDescent="0.2">
      <c r="B49" s="1"/>
      <c r="D49" s="58" t="s">
        <v>113</v>
      </c>
      <c r="E49" s="36"/>
      <c r="F49" s="27"/>
      <c r="G49" s="27"/>
      <c r="H49" s="27" t="s">
        <v>82</v>
      </c>
      <c r="I49" s="27"/>
      <c r="J49" s="27"/>
      <c r="K49" s="27" t="s">
        <v>12</v>
      </c>
      <c r="L49" s="27"/>
      <c r="M49" s="27"/>
      <c r="N49" s="27"/>
      <c r="O49" s="27"/>
      <c r="P49" s="27"/>
      <c r="Q49" s="4" t="s">
        <v>24</v>
      </c>
      <c r="R49" s="27"/>
      <c r="S49" s="27"/>
      <c r="T49" s="27"/>
      <c r="U49" s="27"/>
      <c r="V49" s="27"/>
      <c r="W49" s="27"/>
      <c r="X49" s="27"/>
      <c r="Y49" s="27"/>
      <c r="Z49" s="27"/>
      <c r="AA49" s="27" t="s">
        <v>12</v>
      </c>
      <c r="AB49" s="27" t="s">
        <v>106</v>
      </c>
      <c r="AC49" s="27"/>
      <c r="AD49" s="27"/>
      <c r="AE49" s="27"/>
      <c r="AF49" s="27"/>
      <c r="AG49" s="70" t="s">
        <v>16</v>
      </c>
      <c r="AH49" s="27"/>
      <c r="AI49" s="27" t="s">
        <v>83</v>
      </c>
      <c r="AJ49" s="27"/>
      <c r="AK49" s="27"/>
      <c r="AL49" s="27"/>
      <c r="AM49" s="27"/>
      <c r="AN49" s="27"/>
      <c r="AO49" s="27"/>
      <c r="AP49" s="27"/>
      <c r="AQ49" s="27"/>
      <c r="AR49" s="27" t="s">
        <v>12</v>
      </c>
      <c r="AS49" s="27"/>
      <c r="AT49" s="27"/>
      <c r="AU49" s="27"/>
      <c r="AV49" s="27"/>
      <c r="AW49" s="27"/>
      <c r="AX49" s="27"/>
      <c r="AY49" s="27"/>
      <c r="AZ49" s="27"/>
      <c r="BA49" s="27" t="s">
        <v>16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4" t="s">
        <v>20</v>
      </c>
      <c r="BM49" s="27" t="s">
        <v>83</v>
      </c>
      <c r="BN49" s="27"/>
      <c r="BO49" s="27"/>
      <c r="BP49" s="27" t="s">
        <v>12</v>
      </c>
      <c r="BQ49" s="27"/>
      <c r="BR49" s="27"/>
      <c r="BS49" s="27"/>
      <c r="BT49" s="27"/>
      <c r="BU49" s="27"/>
      <c r="BV49" s="27" t="s">
        <v>82</v>
      </c>
      <c r="BW49" s="27"/>
      <c r="BX49" s="27"/>
      <c r="BY49" s="27" t="s">
        <v>12</v>
      </c>
      <c r="BZ49" s="27" t="s">
        <v>106</v>
      </c>
      <c r="CA49" s="27"/>
      <c r="CB49" s="27"/>
      <c r="CC49" s="27"/>
      <c r="CD49" s="4" t="s">
        <v>20</v>
      </c>
      <c r="CE49" s="27"/>
      <c r="CF49" s="27" t="s">
        <v>24</v>
      </c>
      <c r="CG49" s="27"/>
      <c r="CH49" s="27" t="s">
        <v>18</v>
      </c>
      <c r="CI49" s="27" t="s">
        <v>83</v>
      </c>
      <c r="CJ49" s="27"/>
      <c r="CK49" s="27"/>
      <c r="CL49" s="27"/>
      <c r="CM49" s="27"/>
      <c r="CN49" s="70"/>
      <c r="CO49" s="27"/>
      <c r="CP49" s="23">
        <f t="shared" si="23"/>
        <v>3</v>
      </c>
      <c r="CQ49" s="24">
        <f t="shared" si="24"/>
        <v>0</v>
      </c>
      <c r="CR49" s="23">
        <f t="shared" si="25"/>
        <v>5</v>
      </c>
      <c r="CS49" s="23">
        <f t="shared" si="26"/>
        <v>2</v>
      </c>
      <c r="CT49" s="23">
        <f t="shared" si="27"/>
        <v>0</v>
      </c>
      <c r="CU49" s="23">
        <f t="shared" si="28"/>
        <v>1</v>
      </c>
      <c r="CV49" s="23">
        <f t="shared" si="29"/>
        <v>0</v>
      </c>
      <c r="CW49" s="23">
        <f t="shared" si="30"/>
        <v>2</v>
      </c>
      <c r="CX49" s="23">
        <f t="shared" si="31"/>
        <v>0</v>
      </c>
      <c r="CY49" s="23">
        <f t="shared" si="32"/>
        <v>2</v>
      </c>
      <c r="CZ49" s="23">
        <f t="shared" si="33"/>
        <v>0</v>
      </c>
      <c r="DA49" s="23">
        <f t="shared" si="34"/>
        <v>2</v>
      </c>
      <c r="DB49" s="23">
        <f t="shared" si="35"/>
        <v>2</v>
      </c>
      <c r="DC49" s="23">
        <f t="shared" si="36"/>
        <v>0</v>
      </c>
      <c r="DD49" s="23">
        <f t="shared" si="37"/>
        <v>0</v>
      </c>
      <c r="DE49" s="23">
        <f t="shared" si="38"/>
        <v>0</v>
      </c>
      <c r="DF49" s="23">
        <f t="shared" si="39"/>
        <v>0</v>
      </c>
      <c r="DG49" s="23">
        <f t="shared" si="40"/>
        <v>0</v>
      </c>
      <c r="DH49" s="23">
        <f t="shared" si="41"/>
        <v>0</v>
      </c>
      <c r="DI49" s="23">
        <f t="shared" si="42"/>
        <v>0</v>
      </c>
      <c r="DJ49" s="23">
        <f t="shared" si="43"/>
        <v>0</v>
      </c>
      <c r="DK49" s="23">
        <f t="shared" si="44"/>
        <v>0</v>
      </c>
      <c r="DL49" s="23">
        <f t="shared" si="45"/>
        <v>0</v>
      </c>
    </row>
    <row r="50" spans="1:117" ht="18" customHeight="1" x14ac:dyDescent="0.2">
      <c r="B50" s="1"/>
      <c r="D50" s="58" t="s">
        <v>114</v>
      </c>
      <c r="E50" s="36"/>
      <c r="F50" s="27" t="s">
        <v>82</v>
      </c>
      <c r="G50" s="27"/>
      <c r="H50" s="27"/>
      <c r="I50" s="27"/>
      <c r="J50" s="27"/>
      <c r="K50" s="27" t="s">
        <v>12</v>
      </c>
      <c r="L50" s="27"/>
      <c r="M50" s="27"/>
      <c r="N50" s="27"/>
      <c r="O50" s="27"/>
      <c r="P50" s="27"/>
      <c r="Q50" s="27" t="s">
        <v>24</v>
      </c>
      <c r="R50" s="27"/>
      <c r="S50" s="27"/>
      <c r="T50" s="54"/>
      <c r="U50" s="27"/>
      <c r="V50" s="27"/>
      <c r="W50" s="27"/>
      <c r="X50" s="27"/>
      <c r="Y50" s="27"/>
      <c r="Z50" s="27"/>
      <c r="AA50" s="27" t="s">
        <v>12</v>
      </c>
      <c r="AB50" s="27" t="s">
        <v>106</v>
      </c>
      <c r="AC50" s="27"/>
      <c r="AD50" s="27"/>
      <c r="AE50" s="27"/>
      <c r="AF50" s="27"/>
      <c r="AG50" s="70" t="s">
        <v>16</v>
      </c>
      <c r="AH50" s="27"/>
      <c r="AI50" s="27"/>
      <c r="AJ50" s="27"/>
      <c r="AK50" s="27"/>
      <c r="AL50" s="27" t="s">
        <v>83</v>
      </c>
      <c r="AM50" s="27"/>
      <c r="AN50" s="27"/>
      <c r="AO50" s="27"/>
      <c r="AP50" s="27"/>
      <c r="AQ50" s="27"/>
      <c r="AR50" s="27" t="s">
        <v>12</v>
      </c>
      <c r="AS50" s="27"/>
      <c r="AT50" s="27"/>
      <c r="AU50" s="27"/>
      <c r="AV50" s="27"/>
      <c r="AW50" s="27"/>
      <c r="AX50" s="27"/>
      <c r="AY50" s="27"/>
      <c r="AZ50" s="27"/>
      <c r="BA50" s="27" t="s">
        <v>16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4" t="s">
        <v>20</v>
      </c>
      <c r="BO50" s="27" t="s">
        <v>83</v>
      </c>
      <c r="BP50" s="27" t="s">
        <v>12</v>
      </c>
      <c r="BQ50" s="27"/>
      <c r="BR50" s="27"/>
      <c r="BS50" s="27" t="s">
        <v>82</v>
      </c>
      <c r="BT50" s="27"/>
      <c r="BU50" s="27"/>
      <c r="BV50" s="27"/>
      <c r="BW50" s="27"/>
      <c r="BX50" s="27"/>
      <c r="BY50" s="27" t="s">
        <v>12</v>
      </c>
      <c r="BZ50" s="27" t="s">
        <v>106</v>
      </c>
      <c r="CA50" s="27"/>
      <c r="CB50" s="27"/>
      <c r="CC50" s="27"/>
      <c r="CD50" s="27" t="s">
        <v>24</v>
      </c>
      <c r="CE50" s="27"/>
      <c r="CF50" s="4" t="s">
        <v>20</v>
      </c>
      <c r="CG50" s="27"/>
      <c r="CH50" s="27" t="s">
        <v>83</v>
      </c>
      <c r="CI50" s="27"/>
      <c r="CJ50" s="27"/>
      <c r="CK50" s="27"/>
      <c r="CL50" s="27"/>
      <c r="CM50" s="27"/>
      <c r="CN50" s="70"/>
      <c r="CO50" s="27"/>
      <c r="CP50" s="23">
        <f t="shared" si="23"/>
        <v>3</v>
      </c>
      <c r="CQ50" s="24">
        <f t="shared" si="24"/>
        <v>0</v>
      </c>
      <c r="CR50" s="23">
        <f t="shared" si="25"/>
        <v>5</v>
      </c>
      <c r="CS50" s="23">
        <f t="shared" si="26"/>
        <v>2</v>
      </c>
      <c r="CT50" s="23">
        <f t="shared" si="27"/>
        <v>0</v>
      </c>
      <c r="CU50" s="23">
        <f t="shared" si="28"/>
        <v>0</v>
      </c>
      <c r="CV50" s="23">
        <f t="shared" si="29"/>
        <v>0</v>
      </c>
      <c r="CW50" s="23">
        <f t="shared" si="30"/>
        <v>2</v>
      </c>
      <c r="CX50" s="23">
        <f t="shared" si="31"/>
        <v>0</v>
      </c>
      <c r="CY50" s="23">
        <f t="shared" si="32"/>
        <v>2</v>
      </c>
      <c r="CZ50" s="23">
        <f t="shared" si="33"/>
        <v>0</v>
      </c>
      <c r="DA50" s="23">
        <f t="shared" si="34"/>
        <v>2</v>
      </c>
      <c r="DB50" s="23">
        <f t="shared" si="35"/>
        <v>2</v>
      </c>
      <c r="DC50" s="23">
        <f t="shared" si="36"/>
        <v>0</v>
      </c>
      <c r="DD50" s="23">
        <f t="shared" si="37"/>
        <v>0</v>
      </c>
      <c r="DE50" s="23">
        <f t="shared" si="38"/>
        <v>0</v>
      </c>
      <c r="DF50" s="23">
        <f t="shared" si="39"/>
        <v>0</v>
      </c>
      <c r="DG50" s="23">
        <f t="shared" si="40"/>
        <v>0</v>
      </c>
      <c r="DH50" s="23">
        <f t="shared" si="41"/>
        <v>0</v>
      </c>
      <c r="DI50" s="23">
        <f t="shared" si="42"/>
        <v>0</v>
      </c>
      <c r="DJ50" s="23">
        <f t="shared" si="43"/>
        <v>0</v>
      </c>
      <c r="DK50" s="23">
        <f t="shared" si="44"/>
        <v>0</v>
      </c>
      <c r="DL50" s="23">
        <f t="shared" si="45"/>
        <v>0</v>
      </c>
    </row>
    <row r="51" spans="1:117" ht="18" customHeight="1" x14ac:dyDescent="0.2">
      <c r="B51" s="1"/>
      <c r="D51" s="58" t="s">
        <v>115</v>
      </c>
      <c r="E51" s="36"/>
      <c r="F51" s="27"/>
      <c r="G51" s="27" t="s">
        <v>82</v>
      </c>
      <c r="H51" s="27"/>
      <c r="I51" s="27"/>
      <c r="J51" s="27"/>
      <c r="K51" s="27" t="s">
        <v>12</v>
      </c>
      <c r="L51" s="27"/>
      <c r="M51" s="27"/>
      <c r="N51" s="27"/>
      <c r="O51" s="27"/>
      <c r="P51" s="27"/>
      <c r="Q51" s="4" t="s">
        <v>24</v>
      </c>
      <c r="R51" s="27"/>
      <c r="S51" s="27"/>
      <c r="T51" s="27"/>
      <c r="U51" s="27"/>
      <c r="V51" s="27"/>
      <c r="W51" s="27"/>
      <c r="X51" s="27"/>
      <c r="Y51" s="27"/>
      <c r="Z51" s="27"/>
      <c r="AA51" s="27" t="s">
        <v>12</v>
      </c>
      <c r="AB51" s="27" t="s">
        <v>106</v>
      </c>
      <c r="AC51" s="27"/>
      <c r="AD51" s="27"/>
      <c r="AE51" s="27"/>
      <c r="AF51" s="27"/>
      <c r="AG51" s="70" t="s">
        <v>16</v>
      </c>
      <c r="AH51" s="27"/>
      <c r="AI51" s="27" t="s">
        <v>83</v>
      </c>
      <c r="AJ51" s="27"/>
      <c r="AK51" s="27"/>
      <c r="AL51" s="27"/>
      <c r="AM51" s="27"/>
      <c r="AN51" s="27"/>
      <c r="AO51" s="27"/>
      <c r="AP51" s="27"/>
      <c r="AQ51" s="27"/>
      <c r="AR51" s="27" t="s">
        <v>12</v>
      </c>
      <c r="AS51" s="27"/>
      <c r="AT51" s="27"/>
      <c r="AU51" s="27"/>
      <c r="AV51" s="27"/>
      <c r="AW51" s="27"/>
      <c r="AX51" s="27"/>
      <c r="AY51" s="27"/>
      <c r="AZ51" s="27"/>
      <c r="BA51" s="27" t="s">
        <v>16</v>
      </c>
      <c r="BB51" s="27"/>
      <c r="BC51" s="27"/>
      <c r="BD51" s="27"/>
      <c r="BE51" s="27"/>
      <c r="BF51" s="27"/>
      <c r="BG51" s="27"/>
      <c r="BH51" s="27"/>
      <c r="BI51" s="27"/>
      <c r="BJ51" s="27"/>
      <c r="BK51" s="27" t="s">
        <v>83</v>
      </c>
      <c r="BL51" s="27"/>
      <c r="BM51" s="4" t="s">
        <v>20</v>
      </c>
      <c r="BN51" s="27"/>
      <c r="BO51" s="27"/>
      <c r="BP51" s="27" t="s">
        <v>12</v>
      </c>
      <c r="BQ51" s="27"/>
      <c r="BR51" s="27"/>
      <c r="BS51" s="27"/>
      <c r="BT51" s="27"/>
      <c r="BU51" s="27"/>
      <c r="BV51" s="27" t="s">
        <v>82</v>
      </c>
      <c r="BW51" s="27"/>
      <c r="BX51" s="27"/>
      <c r="BY51" s="27" t="s">
        <v>12</v>
      </c>
      <c r="BZ51" s="27" t="s">
        <v>106</v>
      </c>
      <c r="CA51" s="27"/>
      <c r="CB51" s="27"/>
      <c r="CC51" s="27"/>
      <c r="CD51" s="27" t="s">
        <v>24</v>
      </c>
      <c r="CE51" s="4" t="s">
        <v>20</v>
      </c>
      <c r="CF51" s="27"/>
      <c r="CG51" s="27" t="s">
        <v>83</v>
      </c>
      <c r="CH51" s="27"/>
      <c r="CI51" s="27"/>
      <c r="CJ51" s="27"/>
      <c r="CK51" s="27"/>
      <c r="CL51" s="27"/>
      <c r="CM51" s="27"/>
      <c r="CN51" s="70"/>
      <c r="CO51" s="27"/>
      <c r="CP51" s="23">
        <f t="shared" si="23"/>
        <v>3</v>
      </c>
      <c r="CQ51" s="24">
        <f t="shared" si="24"/>
        <v>0</v>
      </c>
      <c r="CR51" s="23">
        <f t="shared" si="25"/>
        <v>5</v>
      </c>
      <c r="CS51" s="23">
        <f t="shared" si="26"/>
        <v>2</v>
      </c>
      <c r="CT51" s="23">
        <f t="shared" si="27"/>
        <v>0</v>
      </c>
      <c r="CU51" s="23">
        <f t="shared" si="28"/>
        <v>0</v>
      </c>
      <c r="CV51" s="23">
        <f t="shared" si="29"/>
        <v>0</v>
      </c>
      <c r="CW51" s="23">
        <f t="shared" si="30"/>
        <v>2</v>
      </c>
      <c r="CX51" s="23">
        <f t="shared" si="31"/>
        <v>0</v>
      </c>
      <c r="CY51" s="23">
        <f t="shared" si="32"/>
        <v>2</v>
      </c>
      <c r="CZ51" s="23">
        <f t="shared" si="33"/>
        <v>0</v>
      </c>
      <c r="DA51" s="23">
        <f t="shared" si="34"/>
        <v>2</v>
      </c>
      <c r="DB51" s="23">
        <f t="shared" si="35"/>
        <v>2</v>
      </c>
      <c r="DC51" s="23">
        <f t="shared" si="36"/>
        <v>0</v>
      </c>
      <c r="DD51" s="23">
        <f t="shared" si="37"/>
        <v>0</v>
      </c>
      <c r="DE51" s="23">
        <f t="shared" si="38"/>
        <v>0</v>
      </c>
      <c r="DF51" s="23">
        <f t="shared" si="39"/>
        <v>0</v>
      </c>
      <c r="DG51" s="23">
        <f t="shared" si="40"/>
        <v>0</v>
      </c>
      <c r="DH51" s="23">
        <f t="shared" si="41"/>
        <v>0</v>
      </c>
      <c r="DI51" s="23">
        <f t="shared" si="42"/>
        <v>0</v>
      </c>
      <c r="DJ51" s="23">
        <f t="shared" si="43"/>
        <v>0</v>
      </c>
      <c r="DK51" s="23">
        <f t="shared" si="44"/>
        <v>0</v>
      </c>
      <c r="DL51" s="23">
        <f t="shared" si="45"/>
        <v>0</v>
      </c>
    </row>
    <row r="52" spans="1:117" ht="18" customHeight="1" x14ac:dyDescent="0.25">
      <c r="A52" s="32"/>
      <c r="B52" s="72"/>
      <c r="D52" s="58" t="s">
        <v>116</v>
      </c>
      <c r="E52" s="36"/>
      <c r="F52" s="27"/>
      <c r="G52" s="27"/>
      <c r="H52" s="27" t="s">
        <v>83</v>
      </c>
      <c r="I52" s="27"/>
      <c r="J52" s="27"/>
      <c r="K52" s="27"/>
      <c r="L52" s="4" t="s">
        <v>117</v>
      </c>
      <c r="M52" s="27"/>
      <c r="N52" s="27"/>
      <c r="O52" s="27"/>
      <c r="P52" s="33"/>
      <c r="Q52" s="27" t="s">
        <v>106</v>
      </c>
      <c r="R52" s="27"/>
      <c r="S52" s="27" t="s">
        <v>82</v>
      </c>
      <c r="T52" s="54"/>
      <c r="U52" s="27" t="s">
        <v>15</v>
      </c>
      <c r="V52" s="27"/>
      <c r="W52" s="27"/>
      <c r="X52" s="27"/>
      <c r="Y52" s="27" t="s">
        <v>83</v>
      </c>
      <c r="Z52" s="27"/>
      <c r="AA52" s="33"/>
      <c r="AB52" s="46"/>
      <c r="AC52" s="27" t="s">
        <v>15</v>
      </c>
      <c r="AD52" s="27"/>
      <c r="AE52" s="27"/>
      <c r="AF52" s="27"/>
      <c r="AG52" s="70"/>
      <c r="AH52" s="4" t="s">
        <v>20</v>
      </c>
      <c r="AI52" s="27"/>
      <c r="AJ52" s="27"/>
      <c r="AK52" s="46"/>
      <c r="AL52" s="27"/>
      <c r="AM52" s="27"/>
      <c r="AN52" s="33"/>
      <c r="AO52" s="27"/>
      <c r="AP52" s="27"/>
      <c r="AQ52" s="27"/>
      <c r="AR52" s="33"/>
      <c r="AS52" s="27"/>
      <c r="AT52" s="27"/>
      <c r="AU52" s="4" t="s">
        <v>20</v>
      </c>
      <c r="AV52" s="27"/>
      <c r="AW52" s="27"/>
      <c r="AX52" s="27" t="s">
        <v>15</v>
      </c>
      <c r="AY52" s="27"/>
      <c r="AZ52" s="27"/>
      <c r="BA52" s="27"/>
      <c r="BB52" s="27"/>
      <c r="BC52" s="33"/>
      <c r="BD52" s="27"/>
      <c r="BE52" s="27"/>
      <c r="BF52" s="27"/>
      <c r="BG52" s="4" t="s">
        <v>20</v>
      </c>
      <c r="BH52" s="27"/>
      <c r="BI52" s="27" t="s">
        <v>15</v>
      </c>
      <c r="BJ52" s="27"/>
      <c r="BK52" s="27"/>
      <c r="BL52" s="27"/>
      <c r="BM52" s="27"/>
      <c r="BN52" s="31" t="s">
        <v>79</v>
      </c>
      <c r="BO52" s="27" t="s">
        <v>82</v>
      </c>
      <c r="BP52" s="33"/>
      <c r="BQ52" s="87"/>
      <c r="BR52" s="31" t="s">
        <v>62</v>
      </c>
      <c r="BT52" s="66" t="s">
        <v>62</v>
      </c>
      <c r="BU52" s="87"/>
      <c r="BV52" s="27"/>
      <c r="BW52" s="31" t="s">
        <v>90</v>
      </c>
      <c r="BX52" s="27"/>
      <c r="BZ52" s="27"/>
      <c r="CA52" s="27"/>
      <c r="CB52" s="4" t="s">
        <v>20</v>
      </c>
      <c r="CC52" s="33"/>
      <c r="CD52" s="27"/>
      <c r="CE52" s="27" t="s">
        <v>83</v>
      </c>
      <c r="CF52" s="33"/>
      <c r="CG52" s="27"/>
      <c r="CH52" s="33"/>
      <c r="CI52" s="27" t="s">
        <v>18</v>
      </c>
      <c r="CJ52" s="27" t="s">
        <v>15</v>
      </c>
      <c r="CK52" s="27"/>
      <c r="CL52" s="27"/>
      <c r="CM52" s="4" t="s">
        <v>20</v>
      </c>
      <c r="CN52" s="70"/>
      <c r="CO52" s="27" t="s">
        <v>15</v>
      </c>
      <c r="CP52" s="23">
        <f t="shared" si="23"/>
        <v>3</v>
      </c>
      <c r="CQ52" s="24">
        <f t="shared" si="24"/>
        <v>6</v>
      </c>
      <c r="CR52" s="23">
        <f t="shared" si="25"/>
        <v>0</v>
      </c>
      <c r="CS52" s="23">
        <f t="shared" si="26"/>
        <v>0</v>
      </c>
      <c r="CT52" s="23">
        <f t="shared" si="27"/>
        <v>0</v>
      </c>
      <c r="CU52" s="23">
        <f t="shared" si="28"/>
        <v>1</v>
      </c>
      <c r="CV52" s="23">
        <f t="shared" si="29"/>
        <v>0</v>
      </c>
      <c r="CW52" s="23">
        <f t="shared" si="30"/>
        <v>6</v>
      </c>
      <c r="CX52" s="23">
        <f t="shared" si="31"/>
        <v>0</v>
      </c>
      <c r="CY52" s="23">
        <f t="shared" si="32"/>
        <v>2</v>
      </c>
      <c r="CZ52" s="23">
        <f t="shared" si="33"/>
        <v>0</v>
      </c>
      <c r="DA52" s="23">
        <f t="shared" si="34"/>
        <v>0</v>
      </c>
      <c r="DB52" s="23">
        <f t="shared" si="35"/>
        <v>1</v>
      </c>
      <c r="DC52" s="23">
        <f t="shared" si="36"/>
        <v>0</v>
      </c>
      <c r="DD52" s="23">
        <f t="shared" si="37"/>
        <v>0</v>
      </c>
      <c r="DE52" s="23">
        <f t="shared" si="38"/>
        <v>0</v>
      </c>
      <c r="DF52" s="23">
        <f t="shared" si="39"/>
        <v>0</v>
      </c>
      <c r="DG52" s="23">
        <f t="shared" si="40"/>
        <v>0</v>
      </c>
      <c r="DH52" s="23">
        <f t="shared" si="41"/>
        <v>0</v>
      </c>
      <c r="DI52" s="23">
        <f t="shared" si="42"/>
        <v>0</v>
      </c>
      <c r="DJ52" s="23">
        <f t="shared" si="43"/>
        <v>0</v>
      </c>
      <c r="DK52" s="23">
        <f t="shared" si="44"/>
        <v>0</v>
      </c>
      <c r="DL52" s="23">
        <f t="shared" si="45"/>
        <v>0</v>
      </c>
    </row>
    <row r="53" spans="1:117" ht="18" customHeight="1" x14ac:dyDescent="0.25">
      <c r="B53" s="72"/>
      <c r="D53" s="58" t="s">
        <v>118</v>
      </c>
      <c r="E53" s="36"/>
      <c r="F53" s="27"/>
      <c r="G53" s="27"/>
      <c r="H53" s="27"/>
      <c r="I53" s="27"/>
      <c r="J53" s="27"/>
      <c r="K53" s="27"/>
      <c r="L53" s="27"/>
      <c r="M53" s="27"/>
      <c r="N53" s="27"/>
      <c r="O53" s="4" t="s">
        <v>20</v>
      </c>
      <c r="P53" s="35" t="s">
        <v>15</v>
      </c>
      <c r="Q53" s="36"/>
      <c r="R53" s="27"/>
      <c r="S53" s="27"/>
      <c r="T53" s="4" t="s">
        <v>24</v>
      </c>
      <c r="U53" s="27"/>
      <c r="V53" s="27"/>
      <c r="W53" s="27"/>
      <c r="X53" s="73" t="s">
        <v>24</v>
      </c>
      <c r="Y53" s="27"/>
      <c r="Z53" s="34"/>
      <c r="AA53" s="35" t="s">
        <v>15</v>
      </c>
      <c r="AB53" s="36" t="s">
        <v>14</v>
      </c>
      <c r="AC53" s="27"/>
      <c r="AD53" s="27"/>
      <c r="AE53" s="27"/>
      <c r="AF53" s="27"/>
      <c r="AG53" s="27"/>
      <c r="AH53" s="27"/>
      <c r="AI53" s="46"/>
      <c r="AJ53" s="27"/>
      <c r="AK53" s="27"/>
      <c r="AL53" s="27"/>
      <c r="AM53" s="34"/>
      <c r="AN53" s="35" t="s">
        <v>15</v>
      </c>
      <c r="AO53" s="4" t="s">
        <v>20</v>
      </c>
      <c r="AP53" s="27" t="s">
        <v>22</v>
      </c>
      <c r="AR53" s="35" t="s">
        <v>15</v>
      </c>
      <c r="AS53" s="4" t="s">
        <v>119</v>
      </c>
      <c r="AT53" s="27"/>
      <c r="AU53" s="27" t="s">
        <v>14</v>
      </c>
      <c r="AV53" s="27" t="s">
        <v>24</v>
      </c>
      <c r="AW53" s="4" t="s">
        <v>20</v>
      </c>
      <c r="AX53" s="27"/>
      <c r="AY53" s="27"/>
      <c r="AZ53" s="69"/>
      <c r="BB53" s="34"/>
      <c r="BC53" s="35" t="s">
        <v>15</v>
      </c>
      <c r="BD53" s="36"/>
      <c r="BE53" s="27"/>
      <c r="BF53" s="52"/>
      <c r="BG53" s="74" t="s">
        <v>15</v>
      </c>
      <c r="BH53" s="73" t="s">
        <v>20</v>
      </c>
      <c r="BI53" s="19"/>
      <c r="BJ53" s="19"/>
      <c r="BK53" s="47" t="s">
        <v>106</v>
      </c>
      <c r="BL53" s="19"/>
      <c r="BM53" s="19"/>
      <c r="BN53" s="19"/>
      <c r="BO53" s="52"/>
      <c r="BP53" s="74" t="s">
        <v>15</v>
      </c>
      <c r="BQ53" s="10"/>
      <c r="BR53" s="19"/>
      <c r="BS53" s="19"/>
      <c r="BT53" s="73" t="s">
        <v>24</v>
      </c>
      <c r="BU53" s="89" t="s">
        <v>14</v>
      </c>
      <c r="BV53" s="52"/>
      <c r="BW53" s="74" t="s">
        <v>15</v>
      </c>
      <c r="BX53" s="10"/>
      <c r="BY53" s="19"/>
      <c r="BZ53" s="19"/>
      <c r="CA53" s="4" t="s">
        <v>20</v>
      </c>
      <c r="CB53" s="35" t="s">
        <v>15</v>
      </c>
      <c r="CC53" s="35" t="s">
        <v>15</v>
      </c>
      <c r="CD53" s="36" t="s">
        <v>22</v>
      </c>
      <c r="CE53" s="34"/>
      <c r="CF53" s="48" t="s">
        <v>15</v>
      </c>
      <c r="CG53" s="27" t="s">
        <v>24</v>
      </c>
      <c r="CH53" s="49" t="s">
        <v>15</v>
      </c>
      <c r="CI53" s="36" t="s">
        <v>18</v>
      </c>
      <c r="CJ53" s="27" t="s">
        <v>14</v>
      </c>
      <c r="CK53" s="27"/>
      <c r="CL53" s="4" t="s">
        <v>20</v>
      </c>
      <c r="CM53" s="35" t="s">
        <v>15</v>
      </c>
      <c r="CN53" s="36"/>
      <c r="CO53" s="27"/>
      <c r="CP53" s="23">
        <f t="shared" si="23"/>
        <v>4</v>
      </c>
      <c r="CQ53" s="24">
        <f t="shared" si="24"/>
        <v>13</v>
      </c>
      <c r="CR53" s="23">
        <f t="shared" si="25"/>
        <v>0</v>
      </c>
      <c r="CS53" s="23">
        <f t="shared" si="26"/>
        <v>0</v>
      </c>
      <c r="CT53" s="23">
        <f t="shared" si="27"/>
        <v>0</v>
      </c>
      <c r="CU53" s="23">
        <f t="shared" si="28"/>
        <v>1</v>
      </c>
      <c r="CV53" s="23">
        <f t="shared" si="29"/>
        <v>0</v>
      </c>
      <c r="CW53" s="23">
        <f>COUNTIF(E53:CO53,"ИНФ*")</f>
        <v>7</v>
      </c>
      <c r="CX53" s="23">
        <f t="shared" si="31"/>
        <v>0</v>
      </c>
      <c r="CY53" s="23">
        <f t="shared" si="32"/>
        <v>2</v>
      </c>
      <c r="CZ53" s="23">
        <f t="shared" si="33"/>
        <v>0</v>
      </c>
      <c r="DA53" s="23">
        <f t="shared" si="34"/>
        <v>5</v>
      </c>
      <c r="DB53" s="23">
        <f t="shared" si="35"/>
        <v>1</v>
      </c>
      <c r="DC53" s="23">
        <f t="shared" si="36"/>
        <v>0</v>
      </c>
      <c r="DD53" s="23">
        <f t="shared" si="37"/>
        <v>0</v>
      </c>
      <c r="DE53" s="23">
        <f t="shared" si="38"/>
        <v>0</v>
      </c>
      <c r="DF53" s="23">
        <f t="shared" si="39"/>
        <v>0</v>
      </c>
      <c r="DG53" s="23">
        <f t="shared" si="40"/>
        <v>0</v>
      </c>
      <c r="DH53" s="23">
        <f t="shared" si="41"/>
        <v>0</v>
      </c>
      <c r="DI53" s="23">
        <f t="shared" si="42"/>
        <v>0</v>
      </c>
      <c r="DJ53" s="23">
        <f t="shared" si="43"/>
        <v>0</v>
      </c>
      <c r="DK53" s="23">
        <f t="shared" si="44"/>
        <v>0</v>
      </c>
      <c r="DL53" s="23">
        <f t="shared" si="45"/>
        <v>0</v>
      </c>
    </row>
    <row r="54" spans="1:117" ht="18" customHeight="1" x14ac:dyDescent="0.25">
      <c r="A54" s="32"/>
      <c r="B54" s="72"/>
      <c r="D54" s="58" t="s">
        <v>120</v>
      </c>
      <c r="E54" s="42"/>
      <c r="F54" s="33"/>
      <c r="G54" s="33"/>
      <c r="H54" s="33"/>
      <c r="I54" s="33"/>
      <c r="J54" s="33"/>
      <c r="K54" s="33"/>
      <c r="L54" s="33"/>
      <c r="M54" s="33"/>
      <c r="N54" s="33"/>
      <c r="O54" s="41"/>
      <c r="P54" s="35" t="s">
        <v>15</v>
      </c>
      <c r="Q54" s="42"/>
      <c r="R54" s="33"/>
      <c r="S54" s="33"/>
      <c r="T54" s="27" t="s">
        <v>24</v>
      </c>
      <c r="U54" s="33"/>
      <c r="V54" s="33"/>
      <c r="W54" s="33"/>
      <c r="X54" s="33"/>
      <c r="Y54" s="33" t="s">
        <v>83</v>
      </c>
      <c r="Z54" s="41"/>
      <c r="AA54" s="35" t="s">
        <v>15</v>
      </c>
      <c r="AB54" s="42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1"/>
      <c r="AN54" s="35" t="s">
        <v>15</v>
      </c>
      <c r="AO54" s="42" t="s">
        <v>82</v>
      </c>
      <c r="AP54" s="33"/>
      <c r="AQ54" s="41"/>
      <c r="AR54" s="35" t="s">
        <v>15</v>
      </c>
      <c r="AS54" s="4" t="s">
        <v>20</v>
      </c>
      <c r="AT54" s="33"/>
      <c r="AU54" s="33"/>
      <c r="AV54" s="33"/>
      <c r="AW54" s="33" t="s">
        <v>83</v>
      </c>
      <c r="AX54" s="33"/>
      <c r="AY54" s="33"/>
      <c r="AZ54" s="33"/>
      <c r="BA54" s="33"/>
      <c r="BB54" s="41"/>
      <c r="BC54" s="35" t="s">
        <v>15</v>
      </c>
      <c r="BD54" s="42"/>
      <c r="BE54" s="33"/>
      <c r="BF54" s="41"/>
      <c r="BG54" s="35" t="s">
        <v>15</v>
      </c>
      <c r="BH54" s="42"/>
      <c r="BI54" s="33"/>
      <c r="BJ54" s="33"/>
      <c r="BK54" s="33"/>
      <c r="BL54" s="33"/>
      <c r="BM54" s="33"/>
      <c r="BN54" s="33"/>
      <c r="BO54" s="41" t="s">
        <v>106</v>
      </c>
      <c r="BP54" s="35" t="s">
        <v>15</v>
      </c>
      <c r="BQ54" s="42"/>
      <c r="BR54" s="33" t="s">
        <v>83</v>
      </c>
      <c r="BS54" s="33"/>
      <c r="BT54" s="33"/>
      <c r="BU54" s="33"/>
      <c r="BV54" s="41"/>
      <c r="BW54" s="35" t="s">
        <v>15</v>
      </c>
      <c r="BX54" s="42"/>
      <c r="BY54" s="33"/>
      <c r="BZ54" s="33"/>
      <c r="CA54" s="41"/>
      <c r="CB54" s="35" t="s">
        <v>15</v>
      </c>
      <c r="CC54" s="74" t="s">
        <v>15</v>
      </c>
      <c r="CD54" s="42" t="s">
        <v>82</v>
      </c>
      <c r="CE54" s="75" t="s">
        <v>83</v>
      </c>
      <c r="CF54" s="48" t="s">
        <v>15</v>
      </c>
      <c r="CG54" s="27" t="s">
        <v>24</v>
      </c>
      <c r="CH54" s="49" t="s">
        <v>15</v>
      </c>
      <c r="CI54" s="42" t="s">
        <v>18</v>
      </c>
      <c r="CJ54" s="33"/>
      <c r="CK54" s="33"/>
      <c r="CL54" s="41"/>
      <c r="CM54" s="35" t="s">
        <v>15</v>
      </c>
      <c r="CN54" s="42"/>
      <c r="CO54" s="33"/>
      <c r="CP54" s="23">
        <f t="shared" si="23"/>
        <v>4</v>
      </c>
      <c r="CQ54" s="24">
        <f t="shared" si="24"/>
        <v>13</v>
      </c>
      <c r="CR54" s="23">
        <f t="shared" si="25"/>
        <v>0</v>
      </c>
      <c r="CS54" s="23">
        <f t="shared" si="26"/>
        <v>0</v>
      </c>
      <c r="CT54" s="23">
        <f t="shared" si="27"/>
        <v>0</v>
      </c>
      <c r="CU54" s="23">
        <f t="shared" si="28"/>
        <v>1</v>
      </c>
      <c r="CV54" s="23">
        <f t="shared" si="29"/>
        <v>0</v>
      </c>
      <c r="CW54" s="23">
        <f t="shared" si="30"/>
        <v>1</v>
      </c>
      <c r="CX54" s="23">
        <f t="shared" si="31"/>
        <v>0</v>
      </c>
      <c r="CY54" s="23">
        <f t="shared" si="32"/>
        <v>2</v>
      </c>
      <c r="CZ54" s="23">
        <f t="shared" si="33"/>
        <v>0</v>
      </c>
      <c r="DA54" s="23">
        <f t="shared" si="34"/>
        <v>2</v>
      </c>
      <c r="DB54" s="23">
        <f t="shared" si="35"/>
        <v>1</v>
      </c>
      <c r="DC54" s="23">
        <f t="shared" si="36"/>
        <v>0</v>
      </c>
      <c r="DD54" s="23">
        <f t="shared" si="37"/>
        <v>0</v>
      </c>
      <c r="DE54" s="23">
        <f t="shared" si="38"/>
        <v>0</v>
      </c>
      <c r="DF54" s="23">
        <f t="shared" si="39"/>
        <v>0</v>
      </c>
      <c r="DG54" s="23">
        <f t="shared" si="40"/>
        <v>0</v>
      </c>
      <c r="DH54" s="23">
        <f t="shared" si="41"/>
        <v>0</v>
      </c>
      <c r="DI54" s="23">
        <f t="shared" si="42"/>
        <v>0</v>
      </c>
      <c r="DJ54" s="23">
        <f t="shared" si="43"/>
        <v>0</v>
      </c>
      <c r="DK54" s="23">
        <f t="shared" si="44"/>
        <v>0</v>
      </c>
      <c r="DL54" s="23">
        <f t="shared" si="45"/>
        <v>0</v>
      </c>
    </row>
    <row r="55" spans="1:117" s="76" customFormat="1" ht="15.75" customHeight="1" x14ac:dyDescent="0.25">
      <c r="A55" s="77"/>
      <c r="B55" s="78"/>
      <c r="D55" s="3"/>
      <c r="E55" s="12">
        <v>9</v>
      </c>
      <c r="F55" s="13">
        <v>10</v>
      </c>
      <c r="G55" s="13">
        <v>13</v>
      </c>
      <c r="H55" s="13">
        <v>14</v>
      </c>
      <c r="I55" s="13">
        <v>15</v>
      </c>
      <c r="J55" s="14">
        <v>16</v>
      </c>
      <c r="K55" s="12">
        <v>17</v>
      </c>
      <c r="L55" s="13">
        <v>20</v>
      </c>
      <c r="M55" s="13">
        <v>21</v>
      </c>
      <c r="N55" s="13">
        <v>22</v>
      </c>
      <c r="O55" s="13">
        <v>23</v>
      </c>
      <c r="P55" s="79">
        <v>24</v>
      </c>
      <c r="Q55" s="12">
        <v>27</v>
      </c>
      <c r="R55" s="13">
        <v>28</v>
      </c>
      <c r="S55" s="13">
        <v>29</v>
      </c>
      <c r="T55" s="80">
        <v>30</v>
      </c>
      <c r="U55" s="13">
        <v>31</v>
      </c>
      <c r="V55" s="13">
        <v>3</v>
      </c>
      <c r="W55" s="13">
        <v>4</v>
      </c>
      <c r="X55" s="13">
        <v>5</v>
      </c>
      <c r="Y55" s="13">
        <v>6</v>
      </c>
      <c r="Z55" s="14">
        <v>7</v>
      </c>
      <c r="AA55" s="81">
        <v>10</v>
      </c>
      <c r="AB55" s="13">
        <v>11</v>
      </c>
      <c r="AC55" s="13">
        <v>12</v>
      </c>
      <c r="AD55" s="13">
        <v>13</v>
      </c>
      <c r="AE55" s="13">
        <v>14</v>
      </c>
      <c r="AF55" s="14">
        <v>17</v>
      </c>
      <c r="AG55" s="12">
        <v>18</v>
      </c>
      <c r="AH55" s="13">
        <v>19</v>
      </c>
      <c r="AI55" s="13">
        <v>20</v>
      </c>
      <c r="AJ55" s="13">
        <v>21</v>
      </c>
      <c r="AK55" s="13">
        <v>24</v>
      </c>
      <c r="AL55" s="14">
        <v>25</v>
      </c>
      <c r="AM55" s="12">
        <v>26</v>
      </c>
      <c r="AN55" s="80">
        <v>27</v>
      </c>
      <c r="AO55" s="13">
        <v>28</v>
      </c>
      <c r="AP55" s="13">
        <v>3</v>
      </c>
      <c r="AQ55" s="13">
        <v>4</v>
      </c>
      <c r="AR55" s="80">
        <v>5</v>
      </c>
      <c r="AS55" s="13">
        <v>6</v>
      </c>
      <c r="AT55" s="14">
        <v>7</v>
      </c>
      <c r="AU55" s="12">
        <v>10</v>
      </c>
      <c r="AV55" s="13">
        <v>11</v>
      </c>
      <c r="AW55" s="13">
        <v>12</v>
      </c>
      <c r="AX55" s="13">
        <v>13</v>
      </c>
      <c r="AY55" s="13">
        <v>14</v>
      </c>
      <c r="AZ55" s="14">
        <v>17</v>
      </c>
      <c r="BA55" s="12">
        <v>18</v>
      </c>
      <c r="BB55" s="13">
        <v>19</v>
      </c>
      <c r="BC55" s="80">
        <v>20</v>
      </c>
      <c r="BD55" s="13">
        <v>21</v>
      </c>
      <c r="BE55" s="13">
        <v>31</v>
      </c>
      <c r="BF55" s="82">
        <v>1</v>
      </c>
      <c r="BG55" s="83">
        <v>2</v>
      </c>
      <c r="BH55" s="15">
        <v>3</v>
      </c>
      <c r="BI55" s="15">
        <v>4</v>
      </c>
      <c r="BJ55" s="15">
        <v>7</v>
      </c>
      <c r="BK55" s="15">
        <v>8</v>
      </c>
      <c r="BL55" s="15">
        <v>9</v>
      </c>
      <c r="BM55" s="15">
        <v>10</v>
      </c>
      <c r="BN55" s="15">
        <v>11</v>
      </c>
      <c r="BO55" s="15">
        <v>14</v>
      </c>
      <c r="BP55" s="83">
        <v>15</v>
      </c>
      <c r="BQ55" s="15">
        <v>16</v>
      </c>
      <c r="BR55" s="15">
        <v>17</v>
      </c>
      <c r="BS55" s="15">
        <v>18</v>
      </c>
      <c r="BT55" s="15">
        <v>21</v>
      </c>
      <c r="BU55" s="15">
        <v>22</v>
      </c>
      <c r="BV55" s="15">
        <v>23</v>
      </c>
      <c r="BW55" s="83">
        <v>24</v>
      </c>
      <c r="BX55" s="15">
        <v>25</v>
      </c>
      <c r="BY55" s="15">
        <v>28</v>
      </c>
      <c r="BZ55" s="15">
        <v>29</v>
      </c>
      <c r="CA55" s="84">
        <v>30</v>
      </c>
      <c r="CB55" s="81">
        <v>5</v>
      </c>
      <c r="CC55" s="80">
        <v>6</v>
      </c>
      <c r="CD55" s="13">
        <v>7</v>
      </c>
      <c r="CE55" s="13">
        <v>8</v>
      </c>
      <c r="CF55" s="80">
        <v>12</v>
      </c>
      <c r="CG55" s="79">
        <v>13</v>
      </c>
      <c r="CH55" s="81">
        <v>14</v>
      </c>
      <c r="CI55" s="13">
        <v>15</v>
      </c>
      <c r="CJ55" s="13">
        <v>16</v>
      </c>
      <c r="CK55" s="13">
        <v>19</v>
      </c>
      <c r="CL55" s="13">
        <v>20</v>
      </c>
      <c r="CM55" s="79">
        <v>21</v>
      </c>
      <c r="CN55" s="12">
        <v>22</v>
      </c>
      <c r="CO55" s="13">
        <v>23</v>
      </c>
      <c r="CP55" s="23"/>
      <c r="CQ55" s="24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</row>
    <row r="56" spans="1:117" s="3" customFormat="1" ht="16.350000000000001" customHeight="1" x14ac:dyDescent="0.25">
      <c r="B56" s="85"/>
      <c r="E56" s="93" t="s">
        <v>5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4" t="s">
        <v>6</v>
      </c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5" t="s">
        <v>7</v>
      </c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6" t="s">
        <v>8</v>
      </c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8" t="s">
        <v>9</v>
      </c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23"/>
      <c r="CQ56" s="24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76"/>
    </row>
    <row r="57" spans="1:117" ht="58.35" customHeight="1" x14ac:dyDescent="0.25">
      <c r="A57" s="86" t="s">
        <v>121</v>
      </c>
      <c r="DK57" s="5"/>
      <c r="DM57" s="6"/>
    </row>
    <row r="58" spans="1:117" ht="15.75" customHeight="1" x14ac:dyDescent="0.25">
      <c r="DM58" s="6"/>
    </row>
    <row r="59" spans="1:117" ht="15.75" customHeight="1" x14ac:dyDescent="0.25"/>
    <row r="60" spans="1:117" ht="15.75" customHeight="1" x14ac:dyDescent="0.25"/>
    <row r="61" spans="1:117" ht="15.75" customHeight="1" x14ac:dyDescent="0.25"/>
    <row r="62" spans="1:117" ht="15.75" customHeight="1" x14ac:dyDescent="0.25"/>
    <row r="63" spans="1:117" ht="15.75" customHeight="1" x14ac:dyDescent="0.25"/>
    <row r="64" spans="1:1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</sheetData>
  <sortState ref="A2:B54">
    <sortCondition ref="A2:A54"/>
  </sortState>
  <mergeCells count="17">
    <mergeCell ref="F2:I2"/>
    <mergeCell ref="F3:M3"/>
    <mergeCell ref="Q3:AO3"/>
    <mergeCell ref="F4:M4"/>
    <mergeCell ref="Q4:AO4"/>
    <mergeCell ref="A6:B6"/>
    <mergeCell ref="E6:U6"/>
    <mergeCell ref="V6:AO6"/>
    <mergeCell ref="AP6:BE6"/>
    <mergeCell ref="BF6:CA6"/>
    <mergeCell ref="CB6:CO6"/>
    <mergeCell ref="CP6:DL6"/>
    <mergeCell ref="E56:U56"/>
    <mergeCell ref="V56:AO56"/>
    <mergeCell ref="AP56:BE56"/>
    <mergeCell ref="BF56:CA56"/>
    <mergeCell ref="CB56:CO56"/>
  </mergeCells>
  <pageMargins left="0.7" right="0.7" top="1.1437499999999998" bottom="1.1437499999999998" header="0.75" footer="0.75"/>
  <pageSetup paperSize="9" scale="45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Романенко ЮВ</cp:lastModifiedBy>
  <cp:revision>48</cp:revision>
  <dcterms:created xsi:type="dcterms:W3CDTF">2021-09-20T17:47:09Z</dcterms:created>
  <dcterms:modified xsi:type="dcterms:W3CDTF">2025-04-02T11:49:12Z</dcterms:modified>
</cp:coreProperties>
</file>